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OC\37期\06_OCF\LandXML WG\土工数量\土構造サンプル\191113_配布\191218\"/>
    </mc:Choice>
  </mc:AlternateContent>
  <xr:revisionPtr revIDLastSave="0" documentId="13_ncr:1_{5B35C3E8-D0FE-4226-B92F-89368F49DE00}" xr6:coauthVersionLast="44" xr6:coauthVersionMax="44" xr10:uidLastSave="{00000000-0000-0000-0000-000000000000}"/>
  <bookViews>
    <workbookView xWindow="-120" yWindow="-120" windowWidth="29040" windowHeight="15840" xr2:uid="{08F15ECC-43EC-4385-839F-F86DB514374F}"/>
  </bookViews>
  <sheets>
    <sheet name="土量集計表" sheetId="1" r:id="rId1"/>
    <sheet name="法面積計算書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2" i="2" l="1"/>
  <c r="O22" i="2" s="1"/>
  <c r="K22" i="2"/>
  <c r="L22" i="2" s="1"/>
  <c r="I22" i="2"/>
  <c r="H22" i="2"/>
  <c r="F22" i="2"/>
  <c r="E22" i="2"/>
  <c r="N21" i="2"/>
  <c r="O21" i="2" s="1"/>
  <c r="K21" i="2"/>
  <c r="L21" i="2" s="1"/>
  <c r="H21" i="2"/>
  <c r="I21" i="2" s="1"/>
  <c r="E21" i="2"/>
  <c r="F21" i="2" s="1"/>
  <c r="O20" i="2"/>
  <c r="N20" i="2"/>
  <c r="L20" i="2"/>
  <c r="K20" i="2"/>
  <c r="H20" i="2"/>
  <c r="I20" i="2" s="1"/>
  <c r="E20" i="2"/>
  <c r="F20" i="2" s="1"/>
  <c r="N19" i="2"/>
  <c r="O19" i="2" s="1"/>
  <c r="K19" i="2"/>
  <c r="L19" i="2" s="1"/>
  <c r="I19" i="2"/>
  <c r="H19" i="2"/>
  <c r="F19" i="2"/>
  <c r="E19" i="2"/>
  <c r="N18" i="2"/>
  <c r="O18" i="2" s="1"/>
  <c r="K18" i="2"/>
  <c r="L18" i="2" s="1"/>
  <c r="H18" i="2"/>
  <c r="I18" i="2" s="1"/>
  <c r="E18" i="2"/>
  <c r="F18" i="2" s="1"/>
  <c r="O17" i="2"/>
  <c r="N17" i="2"/>
  <c r="L17" i="2"/>
  <c r="K17" i="2"/>
  <c r="H17" i="2"/>
  <c r="I17" i="2" s="1"/>
  <c r="E17" i="2"/>
  <c r="F17" i="2" s="1"/>
  <c r="N16" i="2"/>
  <c r="O16" i="2" s="1"/>
  <c r="K16" i="2"/>
  <c r="L16" i="2" s="1"/>
  <c r="I16" i="2"/>
  <c r="H16" i="2"/>
  <c r="F16" i="2"/>
  <c r="E16" i="2"/>
  <c r="N15" i="2"/>
  <c r="O15" i="2" s="1"/>
  <c r="K15" i="2"/>
  <c r="L15" i="2" s="1"/>
  <c r="H15" i="2"/>
  <c r="I15" i="2" s="1"/>
  <c r="E15" i="2"/>
  <c r="F15" i="2" s="1"/>
  <c r="O14" i="2"/>
  <c r="N14" i="2"/>
  <c r="L14" i="2"/>
  <c r="K14" i="2"/>
  <c r="H14" i="2"/>
  <c r="I14" i="2" s="1"/>
  <c r="E14" i="2"/>
  <c r="F14" i="2" s="1"/>
  <c r="N13" i="2"/>
  <c r="O13" i="2" s="1"/>
  <c r="K13" i="2"/>
  <c r="L13" i="2" s="1"/>
  <c r="I13" i="2"/>
  <c r="H13" i="2"/>
  <c r="F13" i="2"/>
  <c r="E13" i="2"/>
  <c r="N12" i="2"/>
  <c r="O12" i="2" s="1"/>
  <c r="K12" i="2"/>
  <c r="L12" i="2" s="1"/>
  <c r="H12" i="2"/>
  <c r="I12" i="2" s="1"/>
  <c r="E12" i="2"/>
  <c r="F12" i="2" s="1"/>
  <c r="O11" i="2"/>
  <c r="N11" i="2"/>
  <c r="L11" i="2"/>
  <c r="K11" i="2"/>
  <c r="H11" i="2"/>
  <c r="I11" i="2" s="1"/>
  <c r="E11" i="2"/>
  <c r="F11" i="2" s="1"/>
  <c r="N10" i="2"/>
  <c r="O10" i="2" s="1"/>
  <c r="K10" i="2"/>
  <c r="L10" i="2" s="1"/>
  <c r="I10" i="2"/>
  <c r="H10" i="2"/>
  <c r="F10" i="2"/>
  <c r="E10" i="2"/>
  <c r="N9" i="2"/>
  <c r="O9" i="2" s="1"/>
  <c r="K9" i="2"/>
  <c r="L9" i="2" s="1"/>
  <c r="H9" i="2"/>
  <c r="I9" i="2" s="1"/>
  <c r="E9" i="2"/>
  <c r="F9" i="2" s="1"/>
  <c r="O8" i="2"/>
  <c r="N8" i="2"/>
  <c r="L8" i="2"/>
  <c r="K8" i="2"/>
  <c r="H8" i="2"/>
  <c r="I8" i="2" s="1"/>
  <c r="E8" i="2"/>
  <c r="F8" i="2" s="1"/>
  <c r="N7" i="2"/>
  <c r="O7" i="2" s="1"/>
  <c r="K7" i="2"/>
  <c r="L7" i="2" s="1"/>
  <c r="I7" i="2"/>
  <c r="H7" i="2"/>
  <c r="F7" i="2"/>
  <c r="E7" i="2"/>
  <c r="N6" i="2"/>
  <c r="O6" i="2" s="1"/>
  <c r="K6" i="2"/>
  <c r="L6" i="2" s="1"/>
  <c r="H6" i="2"/>
  <c r="I6" i="2" s="1"/>
  <c r="E6" i="2"/>
  <c r="F6" i="2" s="1"/>
  <c r="O5" i="2"/>
  <c r="N5" i="2"/>
  <c r="L5" i="2"/>
  <c r="K5" i="2"/>
  <c r="H5" i="2"/>
  <c r="I5" i="2" s="1"/>
  <c r="E5" i="2"/>
  <c r="F5" i="2" s="1"/>
  <c r="O4" i="2"/>
  <c r="L4" i="2"/>
  <c r="I4" i="2"/>
  <c r="I23" i="2" s="1"/>
  <c r="F4" i="2"/>
  <c r="AJ23" i="1"/>
  <c r="AK23" i="1" s="1"/>
  <c r="AG23" i="1"/>
  <c r="AH23" i="1" s="1"/>
  <c r="AD23" i="1"/>
  <c r="AE23" i="1" s="1"/>
  <c r="AA23" i="1"/>
  <c r="AB23" i="1" s="1"/>
  <c r="X23" i="1"/>
  <c r="Y23" i="1" s="1"/>
  <c r="U23" i="1"/>
  <c r="V23" i="1" s="1"/>
  <c r="R23" i="1"/>
  <c r="S23" i="1" s="1"/>
  <c r="O23" i="1"/>
  <c r="P23" i="1" s="1"/>
  <c r="L23" i="1"/>
  <c r="M23" i="1" s="1"/>
  <c r="I23" i="1"/>
  <c r="J23" i="1" s="1"/>
  <c r="E23" i="1"/>
  <c r="F23" i="1" s="1"/>
  <c r="G23" i="1" s="1"/>
  <c r="AJ22" i="1"/>
  <c r="AK22" i="1" s="1"/>
  <c r="AG22" i="1"/>
  <c r="AH22" i="1" s="1"/>
  <c r="AD22" i="1"/>
  <c r="AE22" i="1" s="1"/>
  <c r="AA22" i="1"/>
  <c r="AB22" i="1" s="1"/>
  <c r="X22" i="1"/>
  <c r="Y22" i="1" s="1"/>
  <c r="U22" i="1"/>
  <c r="V22" i="1" s="1"/>
  <c r="R22" i="1"/>
  <c r="S22" i="1" s="1"/>
  <c r="O22" i="1"/>
  <c r="P22" i="1" s="1"/>
  <c r="L22" i="1"/>
  <c r="M22" i="1" s="1"/>
  <c r="I22" i="1"/>
  <c r="J22" i="1" s="1"/>
  <c r="E22" i="1"/>
  <c r="F22" i="1" s="1"/>
  <c r="G22" i="1" s="1"/>
  <c r="AJ21" i="1"/>
  <c r="AK21" i="1" s="1"/>
  <c r="AG21" i="1"/>
  <c r="AH21" i="1" s="1"/>
  <c r="AD21" i="1"/>
  <c r="AE21" i="1" s="1"/>
  <c r="AA21" i="1"/>
  <c r="AB21" i="1" s="1"/>
  <c r="X21" i="1"/>
  <c r="Y21" i="1" s="1"/>
  <c r="U21" i="1"/>
  <c r="V21" i="1" s="1"/>
  <c r="R21" i="1"/>
  <c r="S21" i="1" s="1"/>
  <c r="O21" i="1"/>
  <c r="P21" i="1" s="1"/>
  <c r="L21" i="1"/>
  <c r="M21" i="1" s="1"/>
  <c r="I21" i="1"/>
  <c r="J21" i="1" s="1"/>
  <c r="AL21" i="1" s="1"/>
  <c r="AM21" i="1" s="1"/>
  <c r="E21" i="1"/>
  <c r="F21" i="1" s="1"/>
  <c r="G21" i="1" s="1"/>
  <c r="AJ20" i="1"/>
  <c r="AK20" i="1" s="1"/>
  <c r="AG20" i="1"/>
  <c r="AH20" i="1" s="1"/>
  <c r="AD20" i="1"/>
  <c r="AE20" i="1" s="1"/>
  <c r="AA20" i="1"/>
  <c r="AB20" i="1" s="1"/>
  <c r="X20" i="1"/>
  <c r="Y20" i="1" s="1"/>
  <c r="U20" i="1"/>
  <c r="V20" i="1" s="1"/>
  <c r="R20" i="1"/>
  <c r="S20" i="1" s="1"/>
  <c r="O20" i="1"/>
  <c r="P20" i="1" s="1"/>
  <c r="L20" i="1"/>
  <c r="M20" i="1" s="1"/>
  <c r="I20" i="1"/>
  <c r="J20" i="1" s="1"/>
  <c r="E20" i="1"/>
  <c r="F20" i="1" s="1"/>
  <c r="G20" i="1" s="1"/>
  <c r="AJ19" i="1"/>
  <c r="AK19" i="1" s="1"/>
  <c r="AG19" i="1"/>
  <c r="AH19" i="1" s="1"/>
  <c r="AD19" i="1"/>
  <c r="AE19" i="1" s="1"/>
  <c r="AA19" i="1"/>
  <c r="AB19" i="1" s="1"/>
  <c r="X19" i="1"/>
  <c r="Y19" i="1" s="1"/>
  <c r="U19" i="1"/>
  <c r="V19" i="1" s="1"/>
  <c r="R19" i="1"/>
  <c r="S19" i="1" s="1"/>
  <c r="O19" i="1"/>
  <c r="P19" i="1" s="1"/>
  <c r="L19" i="1"/>
  <c r="M19" i="1" s="1"/>
  <c r="I19" i="1"/>
  <c r="J19" i="1" s="1"/>
  <c r="E19" i="1"/>
  <c r="F19" i="1" s="1"/>
  <c r="G19" i="1" s="1"/>
  <c r="AJ18" i="1"/>
  <c r="AK18" i="1" s="1"/>
  <c r="AG18" i="1"/>
  <c r="AH18" i="1" s="1"/>
  <c r="AD18" i="1"/>
  <c r="AE18" i="1" s="1"/>
  <c r="AA18" i="1"/>
  <c r="AB18" i="1" s="1"/>
  <c r="X18" i="1"/>
  <c r="Y18" i="1" s="1"/>
  <c r="U18" i="1"/>
  <c r="V18" i="1" s="1"/>
  <c r="R18" i="1"/>
  <c r="S18" i="1" s="1"/>
  <c r="O18" i="1"/>
  <c r="P18" i="1" s="1"/>
  <c r="L18" i="1"/>
  <c r="M18" i="1" s="1"/>
  <c r="I18" i="1"/>
  <c r="J18" i="1" s="1"/>
  <c r="E18" i="1"/>
  <c r="F18" i="1" s="1"/>
  <c r="G18" i="1" s="1"/>
  <c r="AJ17" i="1"/>
  <c r="AK17" i="1" s="1"/>
  <c r="AG17" i="1"/>
  <c r="AH17" i="1" s="1"/>
  <c r="AD17" i="1"/>
  <c r="AE17" i="1" s="1"/>
  <c r="AA17" i="1"/>
  <c r="AB17" i="1" s="1"/>
  <c r="X17" i="1"/>
  <c r="Y17" i="1" s="1"/>
  <c r="U17" i="1"/>
  <c r="V17" i="1" s="1"/>
  <c r="R17" i="1"/>
  <c r="S17" i="1" s="1"/>
  <c r="O17" i="1"/>
  <c r="P17" i="1" s="1"/>
  <c r="L17" i="1"/>
  <c r="M17" i="1" s="1"/>
  <c r="I17" i="1"/>
  <c r="J17" i="1" s="1"/>
  <c r="E17" i="1"/>
  <c r="F17" i="1" s="1"/>
  <c r="G17" i="1" s="1"/>
  <c r="AJ16" i="1"/>
  <c r="AK16" i="1" s="1"/>
  <c r="AG16" i="1"/>
  <c r="AH16" i="1" s="1"/>
  <c r="AD16" i="1"/>
  <c r="AE16" i="1" s="1"/>
  <c r="AA16" i="1"/>
  <c r="AB16" i="1" s="1"/>
  <c r="X16" i="1"/>
  <c r="Y16" i="1" s="1"/>
  <c r="U16" i="1"/>
  <c r="V16" i="1" s="1"/>
  <c r="R16" i="1"/>
  <c r="S16" i="1" s="1"/>
  <c r="O16" i="1"/>
  <c r="P16" i="1" s="1"/>
  <c r="L16" i="1"/>
  <c r="M16" i="1" s="1"/>
  <c r="I16" i="1"/>
  <c r="J16" i="1" s="1"/>
  <c r="E16" i="1"/>
  <c r="F16" i="1" s="1"/>
  <c r="G16" i="1" s="1"/>
  <c r="AJ15" i="1"/>
  <c r="AK15" i="1" s="1"/>
  <c r="AG15" i="1"/>
  <c r="AH15" i="1" s="1"/>
  <c r="AD15" i="1"/>
  <c r="AE15" i="1" s="1"/>
  <c r="AA15" i="1"/>
  <c r="AB15" i="1" s="1"/>
  <c r="X15" i="1"/>
  <c r="Y15" i="1" s="1"/>
  <c r="U15" i="1"/>
  <c r="V15" i="1" s="1"/>
  <c r="R15" i="1"/>
  <c r="S15" i="1" s="1"/>
  <c r="O15" i="1"/>
  <c r="P15" i="1" s="1"/>
  <c r="L15" i="1"/>
  <c r="M15" i="1" s="1"/>
  <c r="I15" i="1"/>
  <c r="J15" i="1" s="1"/>
  <c r="E15" i="1"/>
  <c r="F15" i="1" s="1"/>
  <c r="G15" i="1" s="1"/>
  <c r="AJ14" i="1"/>
  <c r="AK14" i="1" s="1"/>
  <c r="AG14" i="1"/>
  <c r="AH14" i="1" s="1"/>
  <c r="AD14" i="1"/>
  <c r="AE14" i="1" s="1"/>
  <c r="AA14" i="1"/>
  <c r="AB14" i="1" s="1"/>
  <c r="X14" i="1"/>
  <c r="Y14" i="1" s="1"/>
  <c r="U14" i="1"/>
  <c r="V14" i="1" s="1"/>
  <c r="R14" i="1"/>
  <c r="S14" i="1" s="1"/>
  <c r="O14" i="1"/>
  <c r="P14" i="1" s="1"/>
  <c r="L14" i="1"/>
  <c r="M14" i="1" s="1"/>
  <c r="I14" i="1"/>
  <c r="J14" i="1" s="1"/>
  <c r="E14" i="1"/>
  <c r="F14" i="1" s="1"/>
  <c r="G14" i="1" s="1"/>
  <c r="AJ13" i="1"/>
  <c r="AK13" i="1" s="1"/>
  <c r="AG13" i="1"/>
  <c r="AH13" i="1" s="1"/>
  <c r="AD13" i="1"/>
  <c r="AE13" i="1" s="1"/>
  <c r="AA13" i="1"/>
  <c r="AB13" i="1" s="1"/>
  <c r="X13" i="1"/>
  <c r="Y13" i="1" s="1"/>
  <c r="U13" i="1"/>
  <c r="V13" i="1" s="1"/>
  <c r="R13" i="1"/>
  <c r="S13" i="1" s="1"/>
  <c r="O13" i="1"/>
  <c r="P13" i="1" s="1"/>
  <c r="L13" i="1"/>
  <c r="M13" i="1" s="1"/>
  <c r="I13" i="1"/>
  <c r="J13" i="1" s="1"/>
  <c r="F13" i="1"/>
  <c r="G13" i="1" s="1"/>
  <c r="E13" i="1"/>
  <c r="AJ12" i="1"/>
  <c r="AK12" i="1" s="1"/>
  <c r="AG12" i="1"/>
  <c r="AH12" i="1" s="1"/>
  <c r="AD12" i="1"/>
  <c r="AE12" i="1" s="1"/>
  <c r="AA12" i="1"/>
  <c r="AB12" i="1" s="1"/>
  <c r="X12" i="1"/>
  <c r="Y12" i="1" s="1"/>
  <c r="U12" i="1"/>
  <c r="V12" i="1" s="1"/>
  <c r="R12" i="1"/>
  <c r="S12" i="1" s="1"/>
  <c r="O12" i="1"/>
  <c r="P12" i="1" s="1"/>
  <c r="L12" i="1"/>
  <c r="M12" i="1" s="1"/>
  <c r="I12" i="1"/>
  <c r="J12" i="1" s="1"/>
  <c r="E12" i="1"/>
  <c r="F12" i="1" s="1"/>
  <c r="G12" i="1" s="1"/>
  <c r="AJ11" i="1"/>
  <c r="AK11" i="1" s="1"/>
  <c r="AG11" i="1"/>
  <c r="AH11" i="1" s="1"/>
  <c r="AD11" i="1"/>
  <c r="AE11" i="1" s="1"/>
  <c r="AA11" i="1"/>
  <c r="AB11" i="1" s="1"/>
  <c r="X11" i="1"/>
  <c r="Y11" i="1" s="1"/>
  <c r="U11" i="1"/>
  <c r="V11" i="1" s="1"/>
  <c r="R11" i="1"/>
  <c r="S11" i="1" s="1"/>
  <c r="O11" i="1"/>
  <c r="P11" i="1" s="1"/>
  <c r="L11" i="1"/>
  <c r="M11" i="1" s="1"/>
  <c r="I11" i="1"/>
  <c r="J11" i="1" s="1"/>
  <c r="E11" i="1"/>
  <c r="F11" i="1" s="1"/>
  <c r="G11" i="1" s="1"/>
  <c r="AJ10" i="1"/>
  <c r="AK10" i="1" s="1"/>
  <c r="AG10" i="1"/>
  <c r="AH10" i="1" s="1"/>
  <c r="AD10" i="1"/>
  <c r="AE10" i="1" s="1"/>
  <c r="AA10" i="1"/>
  <c r="AB10" i="1" s="1"/>
  <c r="X10" i="1"/>
  <c r="Y10" i="1" s="1"/>
  <c r="U10" i="1"/>
  <c r="V10" i="1" s="1"/>
  <c r="R10" i="1"/>
  <c r="S10" i="1" s="1"/>
  <c r="O10" i="1"/>
  <c r="P10" i="1" s="1"/>
  <c r="L10" i="1"/>
  <c r="M10" i="1" s="1"/>
  <c r="I10" i="1"/>
  <c r="J10" i="1" s="1"/>
  <c r="E10" i="1"/>
  <c r="F10" i="1" s="1"/>
  <c r="G10" i="1" s="1"/>
  <c r="AJ9" i="1"/>
  <c r="AK9" i="1" s="1"/>
  <c r="AG9" i="1"/>
  <c r="AH9" i="1" s="1"/>
  <c r="AD9" i="1"/>
  <c r="AE9" i="1" s="1"/>
  <c r="AA9" i="1"/>
  <c r="AB9" i="1" s="1"/>
  <c r="X9" i="1"/>
  <c r="Y9" i="1" s="1"/>
  <c r="U9" i="1"/>
  <c r="V9" i="1" s="1"/>
  <c r="R9" i="1"/>
  <c r="S9" i="1" s="1"/>
  <c r="O9" i="1"/>
  <c r="P9" i="1" s="1"/>
  <c r="L9" i="1"/>
  <c r="M9" i="1" s="1"/>
  <c r="I9" i="1"/>
  <c r="J9" i="1" s="1"/>
  <c r="E9" i="1"/>
  <c r="F9" i="1" s="1"/>
  <c r="G9" i="1" s="1"/>
  <c r="AJ8" i="1"/>
  <c r="AK8" i="1" s="1"/>
  <c r="AG8" i="1"/>
  <c r="AH8" i="1" s="1"/>
  <c r="AD8" i="1"/>
  <c r="AE8" i="1" s="1"/>
  <c r="AA8" i="1"/>
  <c r="AB8" i="1" s="1"/>
  <c r="X8" i="1"/>
  <c r="Y8" i="1" s="1"/>
  <c r="U8" i="1"/>
  <c r="V8" i="1" s="1"/>
  <c r="R8" i="1"/>
  <c r="S8" i="1" s="1"/>
  <c r="O8" i="1"/>
  <c r="P8" i="1" s="1"/>
  <c r="L8" i="1"/>
  <c r="M8" i="1" s="1"/>
  <c r="I8" i="1"/>
  <c r="J8" i="1" s="1"/>
  <c r="E8" i="1"/>
  <c r="F8" i="1" s="1"/>
  <c r="G8" i="1" s="1"/>
  <c r="AJ7" i="1"/>
  <c r="AK7" i="1" s="1"/>
  <c r="AG7" i="1"/>
  <c r="AH7" i="1" s="1"/>
  <c r="AD7" i="1"/>
  <c r="AE7" i="1" s="1"/>
  <c r="AA7" i="1"/>
  <c r="AB7" i="1" s="1"/>
  <c r="X7" i="1"/>
  <c r="Y7" i="1" s="1"/>
  <c r="U7" i="1"/>
  <c r="V7" i="1" s="1"/>
  <c r="R7" i="1"/>
  <c r="S7" i="1" s="1"/>
  <c r="O7" i="1"/>
  <c r="P7" i="1" s="1"/>
  <c r="L7" i="1"/>
  <c r="M7" i="1" s="1"/>
  <c r="I7" i="1"/>
  <c r="J7" i="1" s="1"/>
  <c r="AL7" i="1" s="1"/>
  <c r="AM7" i="1" s="1"/>
  <c r="E7" i="1"/>
  <c r="F7" i="1" s="1"/>
  <c r="G7" i="1" s="1"/>
  <c r="AJ6" i="1"/>
  <c r="AK6" i="1" s="1"/>
  <c r="AG6" i="1"/>
  <c r="AH6" i="1" s="1"/>
  <c r="AD6" i="1"/>
  <c r="AE6" i="1" s="1"/>
  <c r="AA6" i="1"/>
  <c r="AB6" i="1" s="1"/>
  <c r="X6" i="1"/>
  <c r="Y6" i="1" s="1"/>
  <c r="U6" i="1"/>
  <c r="V6" i="1" s="1"/>
  <c r="R6" i="1"/>
  <c r="S6" i="1" s="1"/>
  <c r="O6" i="1"/>
  <c r="P6" i="1" s="1"/>
  <c r="L6" i="1"/>
  <c r="M6" i="1" s="1"/>
  <c r="I6" i="1"/>
  <c r="J6" i="1" s="1"/>
  <c r="E6" i="1"/>
  <c r="F6" i="1" s="1"/>
  <c r="G6" i="1" s="1"/>
  <c r="AK5" i="1"/>
  <c r="AH5" i="1"/>
  <c r="AE5" i="1"/>
  <c r="AB5" i="1"/>
  <c r="Y5" i="1"/>
  <c r="V5" i="1"/>
  <c r="S5" i="1"/>
  <c r="P5" i="1"/>
  <c r="M5" i="1"/>
  <c r="J5" i="1"/>
  <c r="F5" i="1"/>
  <c r="AL5" i="1" l="1"/>
  <c r="AL20" i="1"/>
  <c r="AM20" i="1" s="1"/>
  <c r="AL6" i="1"/>
  <c r="AM6" i="1" s="1"/>
  <c r="AN6" i="1" s="1"/>
  <c r="AN7" i="1" s="1"/>
  <c r="AL19" i="1"/>
  <c r="AM19" i="1" s="1"/>
  <c r="AL18" i="1"/>
  <c r="AM18" i="1" s="1"/>
  <c r="AL17" i="1"/>
  <c r="AM17" i="1" s="1"/>
  <c r="AL15" i="1"/>
  <c r="AM15" i="1" s="1"/>
  <c r="AL16" i="1"/>
  <c r="AM16" i="1" s="1"/>
  <c r="AL14" i="1"/>
  <c r="AM14" i="1" s="1"/>
  <c r="AL12" i="1"/>
  <c r="AM12" i="1" s="1"/>
  <c r="AL13" i="1"/>
  <c r="AM13" i="1" s="1"/>
  <c r="AL11" i="1"/>
  <c r="AM11" i="1" s="1"/>
  <c r="AL10" i="1"/>
  <c r="AM10" i="1" s="1"/>
  <c r="AL9" i="1"/>
  <c r="AM9" i="1" s="1"/>
  <c r="AL23" i="1"/>
  <c r="AM23" i="1" s="1"/>
  <c r="AL8" i="1"/>
  <c r="AM8" i="1" s="1"/>
  <c r="AL22" i="1"/>
  <c r="AM22" i="1" s="1"/>
  <c r="L23" i="2"/>
  <c r="O23" i="2"/>
  <c r="F23" i="2"/>
  <c r="AE24" i="1"/>
  <c r="AB24" i="1"/>
  <c r="S24" i="1"/>
  <c r="J24" i="1"/>
  <c r="Y24" i="1"/>
  <c r="V24" i="1"/>
  <c r="AH24" i="1"/>
  <c r="AK24" i="1"/>
  <c r="M24" i="1"/>
  <c r="P24" i="1"/>
  <c r="F24" i="1"/>
  <c r="G5" i="1"/>
  <c r="AL24" i="1" l="1"/>
  <c r="AM5" i="1"/>
  <c r="AM24" i="1" s="1"/>
  <c r="AN8" i="1"/>
  <c r="AN9" i="1" s="1"/>
  <c r="AN10" i="1" s="1"/>
  <c r="AN11" i="1" s="1"/>
  <c r="AN12" i="1" s="1"/>
  <c r="AN13" i="1" s="1"/>
  <c r="AN14" i="1" s="1"/>
  <c r="AN15" i="1" s="1"/>
  <c r="AN16" i="1" s="1"/>
  <c r="AN17" i="1" s="1"/>
  <c r="AN18" i="1" s="1"/>
  <c r="AN19" i="1" s="1"/>
  <c r="AN20" i="1" s="1"/>
  <c r="AN21" i="1" s="1"/>
  <c r="AN22" i="1" s="1"/>
  <c r="AN23" i="1" s="1"/>
  <c r="AN24" i="1" s="1"/>
  <c r="G24" i="1"/>
</calcChain>
</file>

<file path=xl/sharedStrings.xml><?xml version="1.0" encoding="utf-8"?>
<sst xmlns="http://schemas.openxmlformats.org/spreadsheetml/2006/main" count="201" uniqueCount="72">
  <si>
    <t>番号</t>
  </si>
  <si>
    <t>測点</t>
  </si>
  <si>
    <t>距離</t>
  </si>
  <si>
    <t>切土量</t>
  </si>
  <si>
    <t>盛土量</t>
  </si>
  <si>
    <t>差引
土量</t>
  </si>
  <si>
    <t>累加
土量</t>
  </si>
  <si>
    <t>掘削</t>
  </si>
  <si>
    <t>補正
切土量
合計</t>
  </si>
  <si>
    <t>路体盛土①</t>
  </si>
  <si>
    <t>路体盛土②</t>
  </si>
  <si>
    <t>路体盛土③</t>
  </si>
  <si>
    <t>路床盛土①</t>
  </si>
  <si>
    <t>路床盛土②</t>
  </si>
  <si>
    <t>路床盛土③</t>
  </si>
  <si>
    <t>路肩盛土</t>
  </si>
  <si>
    <t>畦畔盛土</t>
  </si>
  <si>
    <t>路体外盛土①</t>
  </si>
  <si>
    <t>路体外盛土②</t>
  </si>
  <si>
    <t>補正
盛土量
合計</t>
  </si>
  <si>
    <t>断面積</t>
  </si>
  <si>
    <t>平均
断面積</t>
  </si>
  <si>
    <t>土量</t>
  </si>
  <si>
    <t>m</t>
  </si>
  <si>
    <t>m2</t>
  </si>
  <si>
    <t>m3</t>
  </si>
  <si>
    <t>1</t>
  </si>
  <si>
    <t>NO.52</t>
  </si>
  <si>
    <t>2</t>
  </si>
  <si>
    <t>KA  2-1(NO.52+05.322)[DBL]</t>
  </si>
  <si>
    <t>3</t>
  </si>
  <si>
    <t>KA  2-1(NO.52+05.322)</t>
  </si>
  <si>
    <t>4</t>
  </si>
  <si>
    <t>NO.53</t>
  </si>
  <si>
    <t>5</t>
  </si>
  <si>
    <t>NO.54</t>
  </si>
  <si>
    <t>6</t>
  </si>
  <si>
    <t>NO.55</t>
  </si>
  <si>
    <t>7</t>
  </si>
  <si>
    <t>NO.55+05.010(切盛境)[DBL]</t>
  </si>
  <si>
    <t>8</t>
  </si>
  <si>
    <t>NO.55+05.010(切盛境)</t>
  </si>
  <si>
    <t>9</t>
  </si>
  <si>
    <t>NO.56</t>
  </si>
  <si>
    <t>10</t>
  </si>
  <si>
    <t>NO.56+03.500</t>
  </si>
  <si>
    <t>11</t>
  </si>
  <si>
    <t>NO.56+04.792</t>
  </si>
  <si>
    <t>12</t>
  </si>
  <si>
    <t>NO.56+05(切盛境)</t>
  </si>
  <si>
    <t>13</t>
  </si>
  <si>
    <t>NO.56+06.302(切盛境)</t>
  </si>
  <si>
    <t>14</t>
  </si>
  <si>
    <t>NO.57</t>
  </si>
  <si>
    <t>15</t>
  </si>
  <si>
    <t>NO.58</t>
  </si>
  <si>
    <t>16</t>
  </si>
  <si>
    <t>NO.59</t>
  </si>
  <si>
    <t>17</t>
  </si>
  <si>
    <t>NO.60</t>
  </si>
  <si>
    <t>18</t>
  </si>
  <si>
    <t>NO.61</t>
  </si>
  <si>
    <t>19</t>
  </si>
  <si>
    <t>NO.62</t>
  </si>
  <si>
    <t>合計</t>
  </si>
  <si>
    <t>切土法長（左）</t>
  </si>
  <si>
    <t>切土法長（右）</t>
  </si>
  <si>
    <t>盛土法長（左）</t>
  </si>
  <si>
    <t>盛土法長（右）</t>
  </si>
  <si>
    <t>法長</t>
  </si>
  <si>
    <t>平均
法長</t>
  </si>
  <si>
    <t>法面積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</si>
</sst>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0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/>
    </xf>
    <xf numFmtId="177" fontId="2" fillId="0" borderId="5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0" fillId="0" borderId="5" xfId="0" applyNumberFormat="1" applyBorder="1" applyAlignment="1">
      <alignment horizontal="left" vertical="center"/>
    </xf>
    <xf numFmtId="0" fontId="0" fillId="0" borderId="6" xfId="0" applyNumberFormat="1" applyBorder="1" applyAlignment="1">
      <alignment horizontal="left" vertical="center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BA33E-1D99-4B0D-8976-FF79161D093F}">
  <dimension ref="A1:AN24"/>
  <sheetViews>
    <sheetView tabSelected="1" zoomScale="85" zoomScaleNormal="85" workbookViewId="0">
      <selection activeCell="A28" sqref="A28"/>
    </sheetView>
  </sheetViews>
  <sheetFormatPr defaultRowHeight="18.75" x14ac:dyDescent="0.4"/>
  <cols>
    <col min="1" max="1" width="4.625" customWidth="1"/>
    <col min="2" max="2" width="22.25" bestFit="1" customWidth="1"/>
    <col min="3" max="40" width="8.625" customWidth="1"/>
  </cols>
  <sheetData>
    <row r="1" spans="1:40" ht="18.75" customHeight="1" x14ac:dyDescent="0.4">
      <c r="A1" s="19" t="s">
        <v>0</v>
      </c>
      <c r="B1" s="19" t="s">
        <v>1</v>
      </c>
      <c r="C1" s="19" t="s">
        <v>2</v>
      </c>
      <c r="D1" s="16" t="s">
        <v>3</v>
      </c>
      <c r="E1" s="17"/>
      <c r="F1" s="17"/>
      <c r="G1" s="18"/>
      <c r="H1" s="16" t="s">
        <v>4</v>
      </c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8"/>
      <c r="AM1" s="13" t="s">
        <v>5</v>
      </c>
      <c r="AN1" s="13" t="s">
        <v>6</v>
      </c>
    </row>
    <row r="2" spans="1:40" ht="18.75" customHeight="1" x14ac:dyDescent="0.4">
      <c r="A2" s="14"/>
      <c r="B2" s="14"/>
      <c r="C2" s="14"/>
      <c r="D2" s="16" t="s">
        <v>7</v>
      </c>
      <c r="E2" s="17"/>
      <c r="F2" s="18"/>
      <c r="G2" s="20" t="s">
        <v>8</v>
      </c>
      <c r="H2" s="16" t="s">
        <v>9</v>
      </c>
      <c r="I2" s="17"/>
      <c r="J2" s="18"/>
      <c r="K2" s="16" t="s">
        <v>10</v>
      </c>
      <c r="L2" s="17"/>
      <c r="M2" s="18"/>
      <c r="N2" s="16" t="s">
        <v>11</v>
      </c>
      <c r="O2" s="17"/>
      <c r="P2" s="18"/>
      <c r="Q2" s="16" t="s">
        <v>12</v>
      </c>
      <c r="R2" s="17"/>
      <c r="S2" s="18"/>
      <c r="T2" s="16" t="s">
        <v>13</v>
      </c>
      <c r="U2" s="17"/>
      <c r="V2" s="18"/>
      <c r="W2" s="16" t="s">
        <v>14</v>
      </c>
      <c r="X2" s="17"/>
      <c r="Y2" s="18"/>
      <c r="Z2" s="16" t="s">
        <v>15</v>
      </c>
      <c r="AA2" s="17"/>
      <c r="AB2" s="18"/>
      <c r="AC2" s="16" t="s">
        <v>16</v>
      </c>
      <c r="AD2" s="17"/>
      <c r="AE2" s="18"/>
      <c r="AF2" s="16" t="s">
        <v>17</v>
      </c>
      <c r="AG2" s="17"/>
      <c r="AH2" s="18"/>
      <c r="AI2" s="16" t="s">
        <v>18</v>
      </c>
      <c r="AJ2" s="17"/>
      <c r="AK2" s="18"/>
      <c r="AL2" s="13" t="s">
        <v>19</v>
      </c>
      <c r="AM2" s="14"/>
      <c r="AN2" s="14"/>
    </row>
    <row r="3" spans="1:40" ht="22.5" customHeight="1" x14ac:dyDescent="0.4">
      <c r="A3" s="14"/>
      <c r="B3" s="14"/>
      <c r="C3" s="15"/>
      <c r="D3" s="1" t="s">
        <v>20</v>
      </c>
      <c r="E3" s="2" t="s">
        <v>21</v>
      </c>
      <c r="F3" s="1" t="s">
        <v>22</v>
      </c>
      <c r="G3" s="21"/>
      <c r="H3" s="1" t="s">
        <v>20</v>
      </c>
      <c r="I3" s="2" t="s">
        <v>21</v>
      </c>
      <c r="J3" s="1" t="s">
        <v>22</v>
      </c>
      <c r="K3" s="1" t="s">
        <v>20</v>
      </c>
      <c r="L3" s="2" t="s">
        <v>21</v>
      </c>
      <c r="M3" s="1" t="s">
        <v>22</v>
      </c>
      <c r="N3" s="1" t="s">
        <v>20</v>
      </c>
      <c r="O3" s="2" t="s">
        <v>21</v>
      </c>
      <c r="P3" s="1" t="s">
        <v>22</v>
      </c>
      <c r="Q3" s="1" t="s">
        <v>20</v>
      </c>
      <c r="R3" s="2" t="s">
        <v>21</v>
      </c>
      <c r="S3" s="1" t="s">
        <v>22</v>
      </c>
      <c r="T3" s="1" t="s">
        <v>20</v>
      </c>
      <c r="U3" s="2" t="s">
        <v>21</v>
      </c>
      <c r="V3" s="1" t="s">
        <v>22</v>
      </c>
      <c r="W3" s="1" t="s">
        <v>20</v>
      </c>
      <c r="X3" s="2" t="s">
        <v>21</v>
      </c>
      <c r="Y3" s="1" t="s">
        <v>22</v>
      </c>
      <c r="Z3" s="1" t="s">
        <v>20</v>
      </c>
      <c r="AA3" s="2" t="s">
        <v>21</v>
      </c>
      <c r="AB3" s="1" t="s">
        <v>22</v>
      </c>
      <c r="AC3" s="3" t="s">
        <v>20</v>
      </c>
      <c r="AD3" s="4" t="s">
        <v>21</v>
      </c>
      <c r="AE3" s="3" t="s">
        <v>22</v>
      </c>
      <c r="AF3" s="3" t="s">
        <v>20</v>
      </c>
      <c r="AG3" s="4" t="s">
        <v>21</v>
      </c>
      <c r="AH3" s="3" t="s">
        <v>22</v>
      </c>
      <c r="AI3" s="3" t="s">
        <v>20</v>
      </c>
      <c r="AJ3" s="4" t="s">
        <v>21</v>
      </c>
      <c r="AK3" s="3" t="s">
        <v>22</v>
      </c>
      <c r="AL3" s="15"/>
      <c r="AM3" s="15"/>
      <c r="AN3" s="15"/>
    </row>
    <row r="4" spans="1:40" ht="18.75" customHeight="1" x14ac:dyDescent="0.4">
      <c r="A4" s="15"/>
      <c r="B4" s="15"/>
      <c r="C4" s="1" t="s">
        <v>23</v>
      </c>
      <c r="D4" s="1" t="s">
        <v>24</v>
      </c>
      <c r="E4" s="1" t="s">
        <v>24</v>
      </c>
      <c r="F4" s="1" t="s">
        <v>25</v>
      </c>
      <c r="G4" s="1" t="s">
        <v>25</v>
      </c>
      <c r="H4" s="1" t="s">
        <v>24</v>
      </c>
      <c r="I4" s="1" t="s">
        <v>24</v>
      </c>
      <c r="J4" s="1" t="s">
        <v>25</v>
      </c>
      <c r="K4" s="1" t="s">
        <v>24</v>
      </c>
      <c r="L4" s="1" t="s">
        <v>24</v>
      </c>
      <c r="M4" s="1" t="s">
        <v>25</v>
      </c>
      <c r="N4" s="1" t="s">
        <v>24</v>
      </c>
      <c r="O4" s="1" t="s">
        <v>24</v>
      </c>
      <c r="P4" s="1" t="s">
        <v>25</v>
      </c>
      <c r="Q4" s="1" t="s">
        <v>24</v>
      </c>
      <c r="R4" s="1" t="s">
        <v>24</v>
      </c>
      <c r="S4" s="1" t="s">
        <v>25</v>
      </c>
      <c r="T4" s="1" t="s">
        <v>24</v>
      </c>
      <c r="U4" s="1" t="s">
        <v>24</v>
      </c>
      <c r="V4" s="1" t="s">
        <v>25</v>
      </c>
      <c r="W4" s="1" t="s">
        <v>24</v>
      </c>
      <c r="X4" s="1" t="s">
        <v>24</v>
      </c>
      <c r="Y4" s="1" t="s">
        <v>25</v>
      </c>
      <c r="Z4" s="1" t="s">
        <v>24</v>
      </c>
      <c r="AA4" s="1" t="s">
        <v>24</v>
      </c>
      <c r="AB4" s="1" t="s">
        <v>25</v>
      </c>
      <c r="AC4" s="3" t="s">
        <v>24</v>
      </c>
      <c r="AD4" s="3" t="s">
        <v>24</v>
      </c>
      <c r="AE4" s="3" t="s">
        <v>25</v>
      </c>
      <c r="AF4" s="3" t="s">
        <v>24</v>
      </c>
      <c r="AG4" s="3" t="s">
        <v>24</v>
      </c>
      <c r="AH4" s="3" t="s">
        <v>25</v>
      </c>
      <c r="AI4" s="3" t="s">
        <v>24</v>
      </c>
      <c r="AJ4" s="3" t="s">
        <v>24</v>
      </c>
      <c r="AK4" s="3" t="s">
        <v>25</v>
      </c>
      <c r="AL4" s="3" t="s">
        <v>25</v>
      </c>
      <c r="AM4" s="3" t="s">
        <v>25</v>
      </c>
      <c r="AN4" s="3" t="s">
        <v>25</v>
      </c>
    </row>
    <row r="5" spans="1:40" ht="18.75" customHeight="1" x14ac:dyDescent="0.4">
      <c r="A5" s="1" t="s">
        <v>26</v>
      </c>
      <c r="B5" s="5" t="s">
        <v>27</v>
      </c>
      <c r="C5" s="6">
        <v>0</v>
      </c>
      <c r="D5" s="7">
        <v>0.1</v>
      </c>
      <c r="E5" s="8">
        <v>0</v>
      </c>
      <c r="F5" s="7">
        <f t="shared" ref="F5:F23" si="0">ROUND(PRODUCT(C5,E5),1)</f>
        <v>0</v>
      </c>
      <c r="G5" s="7">
        <f t="shared" ref="G5:G23" si="1">SUM(F5)</f>
        <v>0</v>
      </c>
      <c r="H5" s="7">
        <v>0.4</v>
      </c>
      <c r="I5" s="8">
        <v>0</v>
      </c>
      <c r="J5" s="7">
        <f t="shared" ref="J5:J23" si="2">ROUND(PRODUCT(C5,I5),1)</f>
        <v>0</v>
      </c>
      <c r="K5" s="7">
        <v>0.2</v>
      </c>
      <c r="L5" s="8">
        <v>0</v>
      </c>
      <c r="M5" s="7">
        <f t="shared" ref="M5:M23" si="3">ROUND(PRODUCT(C5,L5),1)</f>
        <v>0</v>
      </c>
      <c r="N5" s="7">
        <v>158</v>
      </c>
      <c r="O5" s="8">
        <v>0</v>
      </c>
      <c r="P5" s="7">
        <f t="shared" ref="P5:P23" si="4">ROUND(PRODUCT(C5,O5),1)</f>
        <v>0</v>
      </c>
      <c r="Q5" s="7">
        <v>0</v>
      </c>
      <c r="R5" s="8">
        <v>0</v>
      </c>
      <c r="S5" s="7">
        <f t="shared" ref="S5:S23" si="5">ROUND(PRODUCT(C5,R5),1)</f>
        <v>0</v>
      </c>
      <c r="T5" s="7">
        <v>2.5</v>
      </c>
      <c r="U5" s="8">
        <v>0</v>
      </c>
      <c r="V5" s="7">
        <f t="shared" ref="V5:V23" si="6">ROUND(PRODUCT(C5,U5),1)</f>
        <v>0</v>
      </c>
      <c r="W5" s="7">
        <v>19.5</v>
      </c>
      <c r="X5" s="8">
        <v>0</v>
      </c>
      <c r="Y5" s="7">
        <f t="shared" ref="Y5:Y23" si="7">ROUND(PRODUCT(C5,X5),1)</f>
        <v>0</v>
      </c>
      <c r="Z5" s="7">
        <v>1.2</v>
      </c>
      <c r="AA5" s="8">
        <v>0</v>
      </c>
      <c r="AB5" s="7">
        <f t="shared" ref="AB5:AB23" si="8">ROUND(PRODUCT(C5,AA5),1)</f>
        <v>0</v>
      </c>
      <c r="AC5" s="9">
        <v>0.4</v>
      </c>
      <c r="AD5" s="10">
        <v>0</v>
      </c>
      <c r="AE5" s="9">
        <f t="shared" ref="AE5:AE23" si="9">ROUND(PRODUCT(C5,AD5),1)</f>
        <v>0</v>
      </c>
      <c r="AF5" s="9">
        <v>1.6</v>
      </c>
      <c r="AG5" s="10">
        <v>0</v>
      </c>
      <c r="AH5" s="9">
        <f t="shared" ref="AH5:AH23" si="10">ROUND(PRODUCT(C5,AG5),1)</f>
        <v>0</v>
      </c>
      <c r="AI5" s="9">
        <v>0</v>
      </c>
      <c r="AJ5" s="10">
        <v>0</v>
      </c>
      <c r="AK5" s="9">
        <f t="shared" ref="AK5:AK23" si="11">ROUND(PRODUCT(C5,AJ5),1)</f>
        <v>0</v>
      </c>
      <c r="AL5" s="9">
        <f>SUM(J5,M5,P5,S5,V5,Y5,AB5,AE5,AH5,AK5)</f>
        <v>0</v>
      </c>
      <c r="AM5" s="9">
        <f>SUM(G5,-AL5)</f>
        <v>0</v>
      </c>
      <c r="AN5" s="9">
        <v>0</v>
      </c>
    </row>
    <row r="6" spans="1:40" ht="18.75" customHeight="1" x14ac:dyDescent="0.4">
      <c r="A6" s="1" t="s">
        <v>28</v>
      </c>
      <c r="B6" s="5" t="s">
        <v>29</v>
      </c>
      <c r="C6" s="6">
        <v>5.3220000000000001</v>
      </c>
      <c r="D6" s="7">
        <v>0</v>
      </c>
      <c r="E6" s="8">
        <f t="shared" ref="E6:E23" si="12">ROUND(SUM(D5,D6)*0.5, 2)</f>
        <v>0.05</v>
      </c>
      <c r="F6" s="7">
        <f t="shared" si="0"/>
        <v>0.3</v>
      </c>
      <c r="G6" s="7">
        <f t="shared" si="1"/>
        <v>0.3</v>
      </c>
      <c r="H6" s="7">
        <v>0.4</v>
      </c>
      <c r="I6" s="8">
        <f t="shared" ref="I6:I23" si="13">ROUND(SUM(H5,H6)*0.5, 2)</f>
        <v>0.4</v>
      </c>
      <c r="J6" s="7">
        <f t="shared" si="2"/>
        <v>2.1</v>
      </c>
      <c r="K6" s="7">
        <v>0.2</v>
      </c>
      <c r="L6" s="8">
        <f t="shared" ref="L6:L23" si="14">ROUND(SUM(K5,K6)*0.5, 2)</f>
        <v>0.2</v>
      </c>
      <c r="M6" s="7">
        <f t="shared" si="3"/>
        <v>1.1000000000000001</v>
      </c>
      <c r="N6" s="7">
        <v>160.19999999999999</v>
      </c>
      <c r="O6" s="8">
        <f t="shared" ref="O6:O23" si="15">ROUND(SUM(N5,N6)*0.5, 2)</f>
        <v>159.1</v>
      </c>
      <c r="P6" s="7">
        <f t="shared" si="4"/>
        <v>846.7</v>
      </c>
      <c r="Q6" s="7">
        <v>0</v>
      </c>
      <c r="R6" s="8">
        <f t="shared" ref="R6:R23" si="16">ROUND(SUM(Q5,Q6)*0.5, 2)</f>
        <v>0</v>
      </c>
      <c r="S6" s="7">
        <f t="shared" si="5"/>
        <v>0</v>
      </c>
      <c r="T6" s="7">
        <v>0</v>
      </c>
      <c r="U6" s="8">
        <f t="shared" ref="U6:U23" si="17">ROUND(SUM(T5,T6)*0.5, 2)</f>
        <v>1.25</v>
      </c>
      <c r="V6" s="7">
        <f t="shared" si="6"/>
        <v>6.7</v>
      </c>
      <c r="W6" s="7">
        <v>17.3</v>
      </c>
      <c r="X6" s="8">
        <f t="shared" ref="X6:X23" si="18">ROUND(SUM(W5,W6)*0.5, 2)</f>
        <v>18.399999999999999</v>
      </c>
      <c r="Y6" s="7">
        <f t="shared" si="7"/>
        <v>97.9</v>
      </c>
      <c r="Z6" s="7">
        <v>1.2</v>
      </c>
      <c r="AA6" s="8">
        <f t="shared" ref="AA6:AA23" si="19">ROUND(SUM(Z5,Z6)*0.5, 2)</f>
        <v>1.2</v>
      </c>
      <c r="AB6" s="7">
        <f t="shared" si="8"/>
        <v>6.4</v>
      </c>
      <c r="AC6" s="9">
        <v>0.4</v>
      </c>
      <c r="AD6" s="10">
        <f t="shared" ref="AD6:AD23" si="20">ROUND(SUM(AC5,AC6)*0.5, 2)</f>
        <v>0.4</v>
      </c>
      <c r="AE6" s="9">
        <f t="shared" si="9"/>
        <v>2.1</v>
      </c>
      <c r="AF6" s="9">
        <v>0.1</v>
      </c>
      <c r="AG6" s="10">
        <f t="shared" ref="AG6:AG23" si="21">ROUND(SUM(AF5,AF6)*0.5, 2)</f>
        <v>0.85</v>
      </c>
      <c r="AH6" s="9">
        <f t="shared" si="10"/>
        <v>4.5</v>
      </c>
      <c r="AI6" s="9">
        <v>0.1</v>
      </c>
      <c r="AJ6" s="10">
        <f t="shared" ref="AJ6:AJ23" si="22">ROUND(SUM(AI5,AI6)*0.5, 2)</f>
        <v>0.05</v>
      </c>
      <c r="AK6" s="9">
        <f t="shared" si="11"/>
        <v>0.3</v>
      </c>
      <c r="AL6" s="9">
        <f t="shared" ref="AL6:AL23" si="23">SUM(J6,M6,P6,S6,V6,Y6,AB6,AE6,AH6,AK6)</f>
        <v>967.80000000000007</v>
      </c>
      <c r="AM6" s="9">
        <f t="shared" ref="AM6:AM23" si="24">SUM(G6,-AL6)</f>
        <v>-967.50000000000011</v>
      </c>
      <c r="AN6" s="9">
        <f>SUM(AN5,AM6)</f>
        <v>-967.50000000000011</v>
      </c>
    </row>
    <row r="7" spans="1:40" ht="18.75" customHeight="1" x14ac:dyDescent="0.4">
      <c r="A7" s="1" t="s">
        <v>30</v>
      </c>
      <c r="B7" s="5" t="s">
        <v>31</v>
      </c>
      <c r="C7" s="6">
        <v>0</v>
      </c>
      <c r="D7" s="7">
        <v>0</v>
      </c>
      <c r="E7" s="8">
        <f t="shared" si="12"/>
        <v>0</v>
      </c>
      <c r="F7" s="7">
        <f t="shared" si="0"/>
        <v>0</v>
      </c>
      <c r="G7" s="7">
        <f t="shared" si="1"/>
        <v>0</v>
      </c>
      <c r="H7" s="7">
        <v>0.4</v>
      </c>
      <c r="I7" s="8">
        <f t="shared" si="13"/>
        <v>0.4</v>
      </c>
      <c r="J7" s="7">
        <f t="shared" si="2"/>
        <v>0</v>
      </c>
      <c r="K7" s="7">
        <v>0.2</v>
      </c>
      <c r="L7" s="8">
        <f t="shared" si="14"/>
        <v>0.2</v>
      </c>
      <c r="M7" s="7">
        <f t="shared" si="3"/>
        <v>0</v>
      </c>
      <c r="N7" s="7">
        <v>160.19999999999999</v>
      </c>
      <c r="O7" s="8">
        <f t="shared" si="15"/>
        <v>160.19999999999999</v>
      </c>
      <c r="P7" s="7">
        <f t="shared" si="4"/>
        <v>0</v>
      </c>
      <c r="Q7" s="7">
        <v>0</v>
      </c>
      <c r="R7" s="8">
        <f t="shared" si="16"/>
        <v>0</v>
      </c>
      <c r="S7" s="7">
        <f t="shared" si="5"/>
        <v>0</v>
      </c>
      <c r="T7" s="7">
        <v>0</v>
      </c>
      <c r="U7" s="8">
        <f t="shared" si="17"/>
        <v>0</v>
      </c>
      <c r="V7" s="7">
        <f t="shared" si="6"/>
        <v>0</v>
      </c>
      <c r="W7" s="7">
        <v>17.3</v>
      </c>
      <c r="X7" s="8">
        <f t="shared" si="18"/>
        <v>17.3</v>
      </c>
      <c r="Y7" s="7">
        <f t="shared" si="7"/>
        <v>0</v>
      </c>
      <c r="Z7" s="7">
        <v>1.2</v>
      </c>
      <c r="AA7" s="8">
        <f t="shared" si="19"/>
        <v>1.2</v>
      </c>
      <c r="AB7" s="7">
        <f t="shared" si="8"/>
        <v>0</v>
      </c>
      <c r="AC7" s="9">
        <v>0.4</v>
      </c>
      <c r="AD7" s="10">
        <f t="shared" si="20"/>
        <v>0.4</v>
      </c>
      <c r="AE7" s="9">
        <f t="shared" si="9"/>
        <v>0</v>
      </c>
      <c r="AF7" s="9">
        <v>0.1</v>
      </c>
      <c r="AG7" s="10">
        <f t="shared" si="21"/>
        <v>0.1</v>
      </c>
      <c r="AH7" s="9">
        <f t="shared" si="10"/>
        <v>0</v>
      </c>
      <c r="AI7" s="9">
        <v>0.1</v>
      </c>
      <c r="AJ7" s="10">
        <f t="shared" si="22"/>
        <v>0.1</v>
      </c>
      <c r="AK7" s="9">
        <f t="shared" si="11"/>
        <v>0</v>
      </c>
      <c r="AL7" s="9">
        <f t="shared" si="23"/>
        <v>0</v>
      </c>
      <c r="AM7" s="9">
        <f t="shared" si="24"/>
        <v>0</v>
      </c>
      <c r="AN7" s="9">
        <f t="shared" ref="AN7:AN23" si="25">SUM(AN6,AM7)</f>
        <v>-967.50000000000011</v>
      </c>
    </row>
    <row r="8" spans="1:40" ht="18.75" customHeight="1" x14ac:dyDescent="0.4">
      <c r="A8" s="1" t="s">
        <v>32</v>
      </c>
      <c r="B8" s="5" t="s">
        <v>33</v>
      </c>
      <c r="C8" s="6">
        <v>14.678000000000001</v>
      </c>
      <c r="D8" s="7">
        <v>0</v>
      </c>
      <c r="E8" s="8">
        <f t="shared" si="12"/>
        <v>0</v>
      </c>
      <c r="F8" s="7">
        <f t="shared" si="0"/>
        <v>0</v>
      </c>
      <c r="G8" s="7">
        <f t="shared" si="1"/>
        <v>0</v>
      </c>
      <c r="H8" s="7">
        <v>0.4</v>
      </c>
      <c r="I8" s="8">
        <f t="shared" si="13"/>
        <v>0.4</v>
      </c>
      <c r="J8" s="7">
        <f t="shared" si="2"/>
        <v>5.9</v>
      </c>
      <c r="K8" s="7">
        <v>0.4</v>
      </c>
      <c r="L8" s="8">
        <f t="shared" si="14"/>
        <v>0.3</v>
      </c>
      <c r="M8" s="7">
        <f t="shared" si="3"/>
        <v>4.4000000000000004</v>
      </c>
      <c r="N8" s="7">
        <v>167.7</v>
      </c>
      <c r="O8" s="8">
        <f t="shared" si="15"/>
        <v>163.95</v>
      </c>
      <c r="P8" s="7">
        <f t="shared" si="4"/>
        <v>2406.5</v>
      </c>
      <c r="Q8" s="7">
        <v>0</v>
      </c>
      <c r="R8" s="8">
        <f t="shared" si="16"/>
        <v>0</v>
      </c>
      <c r="S8" s="7">
        <f t="shared" si="5"/>
        <v>0</v>
      </c>
      <c r="T8" s="7">
        <v>0</v>
      </c>
      <c r="U8" s="8">
        <f t="shared" si="17"/>
        <v>0</v>
      </c>
      <c r="V8" s="7">
        <f t="shared" si="6"/>
        <v>0</v>
      </c>
      <c r="W8" s="7">
        <v>17.7</v>
      </c>
      <c r="X8" s="8">
        <f t="shared" si="18"/>
        <v>17.5</v>
      </c>
      <c r="Y8" s="7">
        <f t="shared" si="7"/>
        <v>256.89999999999998</v>
      </c>
      <c r="Z8" s="7">
        <v>1.2</v>
      </c>
      <c r="AA8" s="8">
        <f t="shared" si="19"/>
        <v>1.2</v>
      </c>
      <c r="AB8" s="7">
        <f t="shared" si="8"/>
        <v>17.600000000000001</v>
      </c>
      <c r="AC8" s="9">
        <v>0.4</v>
      </c>
      <c r="AD8" s="10">
        <f t="shared" si="20"/>
        <v>0.4</v>
      </c>
      <c r="AE8" s="9">
        <f t="shared" si="9"/>
        <v>5.9</v>
      </c>
      <c r="AF8" s="9">
        <v>0</v>
      </c>
      <c r="AG8" s="10">
        <f t="shared" si="21"/>
        <v>0.05</v>
      </c>
      <c r="AH8" s="9">
        <f t="shared" si="10"/>
        <v>0.7</v>
      </c>
      <c r="AI8" s="9">
        <v>0</v>
      </c>
      <c r="AJ8" s="10">
        <f t="shared" si="22"/>
        <v>0.05</v>
      </c>
      <c r="AK8" s="9">
        <f t="shared" si="11"/>
        <v>0.7</v>
      </c>
      <c r="AL8" s="9">
        <f t="shared" si="23"/>
        <v>2698.6</v>
      </c>
      <c r="AM8" s="9">
        <f t="shared" si="24"/>
        <v>-2698.6</v>
      </c>
      <c r="AN8" s="9">
        <f t="shared" si="25"/>
        <v>-3666.1</v>
      </c>
    </row>
    <row r="9" spans="1:40" ht="18.75" customHeight="1" x14ac:dyDescent="0.4">
      <c r="A9" s="1" t="s">
        <v>34</v>
      </c>
      <c r="B9" s="5" t="s">
        <v>35</v>
      </c>
      <c r="C9" s="6">
        <v>20</v>
      </c>
      <c r="D9" s="7">
        <v>0</v>
      </c>
      <c r="E9" s="8">
        <f t="shared" si="12"/>
        <v>0</v>
      </c>
      <c r="F9" s="7">
        <f t="shared" si="0"/>
        <v>0</v>
      </c>
      <c r="G9" s="7">
        <f t="shared" si="1"/>
        <v>0</v>
      </c>
      <c r="H9" s="7">
        <v>0.6</v>
      </c>
      <c r="I9" s="8">
        <f t="shared" si="13"/>
        <v>0.5</v>
      </c>
      <c r="J9" s="7">
        <f t="shared" si="2"/>
        <v>10</v>
      </c>
      <c r="K9" s="7">
        <v>0</v>
      </c>
      <c r="L9" s="8">
        <f t="shared" si="14"/>
        <v>0.2</v>
      </c>
      <c r="M9" s="7">
        <f t="shared" si="3"/>
        <v>4</v>
      </c>
      <c r="N9" s="7">
        <v>168.4</v>
      </c>
      <c r="O9" s="8">
        <f t="shared" si="15"/>
        <v>168.05</v>
      </c>
      <c r="P9" s="7">
        <f t="shared" si="4"/>
        <v>3361</v>
      </c>
      <c r="Q9" s="7">
        <v>0</v>
      </c>
      <c r="R9" s="8">
        <f t="shared" si="16"/>
        <v>0</v>
      </c>
      <c r="S9" s="7">
        <f t="shared" si="5"/>
        <v>0</v>
      </c>
      <c r="T9" s="7">
        <v>0</v>
      </c>
      <c r="U9" s="8">
        <f t="shared" si="17"/>
        <v>0</v>
      </c>
      <c r="V9" s="7">
        <f t="shared" si="6"/>
        <v>0</v>
      </c>
      <c r="W9" s="7">
        <v>18.399999999999999</v>
      </c>
      <c r="X9" s="8">
        <f t="shared" si="18"/>
        <v>18.05</v>
      </c>
      <c r="Y9" s="7">
        <f t="shared" si="7"/>
        <v>361</v>
      </c>
      <c r="Z9" s="7">
        <v>1.2</v>
      </c>
      <c r="AA9" s="8">
        <f t="shared" si="19"/>
        <v>1.2</v>
      </c>
      <c r="AB9" s="7">
        <f t="shared" si="8"/>
        <v>24</v>
      </c>
      <c r="AC9" s="9">
        <v>0.3</v>
      </c>
      <c r="AD9" s="10">
        <f t="shared" si="20"/>
        <v>0.35</v>
      </c>
      <c r="AE9" s="9">
        <f t="shared" si="9"/>
        <v>7</v>
      </c>
      <c r="AF9" s="9">
        <v>0.7</v>
      </c>
      <c r="AG9" s="10">
        <f t="shared" si="21"/>
        <v>0.35</v>
      </c>
      <c r="AH9" s="9">
        <f t="shared" si="10"/>
        <v>7</v>
      </c>
      <c r="AI9" s="9">
        <v>0</v>
      </c>
      <c r="AJ9" s="10">
        <f t="shared" si="22"/>
        <v>0</v>
      </c>
      <c r="AK9" s="9">
        <f t="shared" si="11"/>
        <v>0</v>
      </c>
      <c r="AL9" s="9">
        <f t="shared" si="23"/>
        <v>3774</v>
      </c>
      <c r="AM9" s="9">
        <f t="shared" si="24"/>
        <v>-3774</v>
      </c>
      <c r="AN9" s="9">
        <f t="shared" si="25"/>
        <v>-7440.1</v>
      </c>
    </row>
    <row r="10" spans="1:40" ht="18.75" customHeight="1" x14ac:dyDescent="0.4">
      <c r="A10" s="1" t="s">
        <v>36</v>
      </c>
      <c r="B10" s="5" t="s">
        <v>37</v>
      </c>
      <c r="C10" s="6">
        <v>20</v>
      </c>
      <c r="D10" s="7">
        <v>0</v>
      </c>
      <c r="E10" s="8">
        <f t="shared" si="12"/>
        <v>0</v>
      </c>
      <c r="F10" s="7">
        <f t="shared" si="0"/>
        <v>0</v>
      </c>
      <c r="G10" s="7">
        <f t="shared" si="1"/>
        <v>0</v>
      </c>
      <c r="H10" s="7">
        <v>0.5</v>
      </c>
      <c r="I10" s="8">
        <f t="shared" si="13"/>
        <v>0.55000000000000004</v>
      </c>
      <c r="J10" s="7">
        <f t="shared" si="2"/>
        <v>11</v>
      </c>
      <c r="K10" s="7">
        <v>0.3</v>
      </c>
      <c r="L10" s="8">
        <f t="shared" si="14"/>
        <v>0.15</v>
      </c>
      <c r="M10" s="7">
        <f t="shared" si="3"/>
        <v>3</v>
      </c>
      <c r="N10" s="7">
        <v>121.1</v>
      </c>
      <c r="O10" s="8">
        <f t="shared" si="15"/>
        <v>144.75</v>
      </c>
      <c r="P10" s="7">
        <f t="shared" si="4"/>
        <v>2895</v>
      </c>
      <c r="Q10" s="7">
        <v>0</v>
      </c>
      <c r="R10" s="8">
        <f t="shared" si="16"/>
        <v>0</v>
      </c>
      <c r="S10" s="7">
        <f t="shared" si="5"/>
        <v>0</v>
      </c>
      <c r="T10" s="7">
        <v>0</v>
      </c>
      <c r="U10" s="8">
        <f t="shared" si="17"/>
        <v>0</v>
      </c>
      <c r="V10" s="7">
        <f t="shared" si="6"/>
        <v>0</v>
      </c>
      <c r="W10" s="7">
        <v>19</v>
      </c>
      <c r="X10" s="8">
        <f t="shared" si="18"/>
        <v>18.7</v>
      </c>
      <c r="Y10" s="7">
        <f t="shared" si="7"/>
        <v>374</v>
      </c>
      <c r="Z10" s="7">
        <v>1.2</v>
      </c>
      <c r="AA10" s="8">
        <f t="shared" si="19"/>
        <v>1.2</v>
      </c>
      <c r="AB10" s="7">
        <f t="shared" si="8"/>
        <v>24</v>
      </c>
      <c r="AC10" s="9">
        <v>0.4</v>
      </c>
      <c r="AD10" s="10">
        <f t="shared" si="20"/>
        <v>0.35</v>
      </c>
      <c r="AE10" s="9">
        <f t="shared" si="9"/>
        <v>7</v>
      </c>
      <c r="AF10" s="9">
        <v>0.1</v>
      </c>
      <c r="AG10" s="10">
        <f t="shared" si="21"/>
        <v>0.4</v>
      </c>
      <c r="AH10" s="9">
        <f t="shared" si="10"/>
        <v>8</v>
      </c>
      <c r="AI10" s="9">
        <v>0</v>
      </c>
      <c r="AJ10" s="10">
        <f t="shared" si="22"/>
        <v>0</v>
      </c>
      <c r="AK10" s="9">
        <f t="shared" si="11"/>
        <v>0</v>
      </c>
      <c r="AL10" s="9">
        <f t="shared" si="23"/>
        <v>3322</v>
      </c>
      <c r="AM10" s="9">
        <f t="shared" si="24"/>
        <v>-3322</v>
      </c>
      <c r="AN10" s="9">
        <f t="shared" si="25"/>
        <v>-10762.1</v>
      </c>
    </row>
    <row r="11" spans="1:40" ht="18.75" customHeight="1" x14ac:dyDescent="0.4">
      <c r="A11" s="1" t="s">
        <v>38</v>
      </c>
      <c r="B11" s="5" t="s">
        <v>39</v>
      </c>
      <c r="C11" s="6">
        <v>5.01</v>
      </c>
      <c r="D11" s="7">
        <v>0</v>
      </c>
      <c r="E11" s="8">
        <f t="shared" si="12"/>
        <v>0</v>
      </c>
      <c r="F11" s="7">
        <f t="shared" si="0"/>
        <v>0</v>
      </c>
      <c r="G11" s="7">
        <f t="shared" si="1"/>
        <v>0</v>
      </c>
      <c r="H11" s="7">
        <v>0.2</v>
      </c>
      <c r="I11" s="8">
        <f t="shared" si="13"/>
        <v>0.35</v>
      </c>
      <c r="J11" s="7">
        <f t="shared" si="2"/>
        <v>1.8</v>
      </c>
      <c r="K11" s="7">
        <v>1.3</v>
      </c>
      <c r="L11" s="8">
        <f t="shared" si="14"/>
        <v>0.8</v>
      </c>
      <c r="M11" s="7">
        <f t="shared" si="3"/>
        <v>4</v>
      </c>
      <c r="N11" s="7">
        <v>83.9</v>
      </c>
      <c r="O11" s="8">
        <f t="shared" si="15"/>
        <v>102.5</v>
      </c>
      <c r="P11" s="7">
        <f t="shared" si="4"/>
        <v>513.5</v>
      </c>
      <c r="Q11" s="7">
        <v>0</v>
      </c>
      <c r="R11" s="8">
        <f t="shared" si="16"/>
        <v>0</v>
      </c>
      <c r="S11" s="7">
        <f t="shared" si="5"/>
        <v>0</v>
      </c>
      <c r="T11" s="7">
        <v>0</v>
      </c>
      <c r="U11" s="8">
        <f t="shared" si="17"/>
        <v>0</v>
      </c>
      <c r="V11" s="7">
        <f t="shared" si="6"/>
        <v>0</v>
      </c>
      <c r="W11" s="7">
        <v>16.2</v>
      </c>
      <c r="X11" s="8">
        <f t="shared" si="18"/>
        <v>17.600000000000001</v>
      </c>
      <c r="Y11" s="7">
        <f t="shared" si="7"/>
        <v>88.2</v>
      </c>
      <c r="Z11" s="7">
        <v>1.2</v>
      </c>
      <c r="AA11" s="8">
        <f t="shared" si="19"/>
        <v>1.2</v>
      </c>
      <c r="AB11" s="7">
        <f t="shared" si="8"/>
        <v>6</v>
      </c>
      <c r="AC11" s="9">
        <v>0.3</v>
      </c>
      <c r="AD11" s="10">
        <f t="shared" si="20"/>
        <v>0.35</v>
      </c>
      <c r="AE11" s="9">
        <f t="shared" si="9"/>
        <v>1.8</v>
      </c>
      <c r="AF11" s="9">
        <v>0.2</v>
      </c>
      <c r="AG11" s="10">
        <f t="shared" si="21"/>
        <v>0.15</v>
      </c>
      <c r="AH11" s="9">
        <f t="shared" si="10"/>
        <v>0.8</v>
      </c>
      <c r="AI11" s="9">
        <v>0</v>
      </c>
      <c r="AJ11" s="10">
        <f t="shared" si="22"/>
        <v>0</v>
      </c>
      <c r="AK11" s="9">
        <f t="shared" si="11"/>
        <v>0</v>
      </c>
      <c r="AL11" s="9">
        <f t="shared" si="23"/>
        <v>616.09999999999991</v>
      </c>
      <c r="AM11" s="9">
        <f t="shared" si="24"/>
        <v>-616.09999999999991</v>
      </c>
      <c r="AN11" s="9">
        <f t="shared" si="25"/>
        <v>-11378.2</v>
      </c>
    </row>
    <row r="12" spans="1:40" ht="18.75" customHeight="1" x14ac:dyDescent="0.4">
      <c r="A12" s="1" t="s">
        <v>40</v>
      </c>
      <c r="B12" s="5" t="s">
        <v>41</v>
      </c>
      <c r="C12" s="6">
        <v>0</v>
      </c>
      <c r="D12" s="7">
        <v>0</v>
      </c>
      <c r="E12" s="8">
        <f t="shared" si="12"/>
        <v>0</v>
      </c>
      <c r="F12" s="7">
        <f t="shared" si="0"/>
        <v>0</v>
      </c>
      <c r="G12" s="7">
        <f t="shared" si="1"/>
        <v>0</v>
      </c>
      <c r="H12" s="7">
        <v>0.2</v>
      </c>
      <c r="I12" s="8">
        <f t="shared" si="13"/>
        <v>0.2</v>
      </c>
      <c r="J12" s="7">
        <f t="shared" si="2"/>
        <v>0</v>
      </c>
      <c r="K12" s="7">
        <v>1.3</v>
      </c>
      <c r="L12" s="8">
        <f t="shared" si="14"/>
        <v>1.3</v>
      </c>
      <c r="M12" s="7">
        <f t="shared" si="3"/>
        <v>0</v>
      </c>
      <c r="N12" s="7">
        <v>83.9</v>
      </c>
      <c r="O12" s="8">
        <f t="shared" si="15"/>
        <v>83.9</v>
      </c>
      <c r="P12" s="7">
        <f t="shared" si="4"/>
        <v>0</v>
      </c>
      <c r="Q12" s="7">
        <v>0.1</v>
      </c>
      <c r="R12" s="8">
        <f t="shared" si="16"/>
        <v>0.05</v>
      </c>
      <c r="S12" s="7">
        <f t="shared" si="5"/>
        <v>0</v>
      </c>
      <c r="T12" s="7">
        <v>0</v>
      </c>
      <c r="U12" s="8">
        <f t="shared" si="17"/>
        <v>0</v>
      </c>
      <c r="V12" s="7">
        <f t="shared" si="6"/>
        <v>0</v>
      </c>
      <c r="W12" s="7">
        <v>15.9</v>
      </c>
      <c r="X12" s="8">
        <f t="shared" si="18"/>
        <v>16.05</v>
      </c>
      <c r="Y12" s="7">
        <f t="shared" si="7"/>
        <v>0</v>
      </c>
      <c r="Z12" s="7">
        <v>2.2000000000000002</v>
      </c>
      <c r="AA12" s="8">
        <f t="shared" si="19"/>
        <v>1.7</v>
      </c>
      <c r="AB12" s="7">
        <f t="shared" si="8"/>
        <v>0</v>
      </c>
      <c r="AC12" s="9">
        <v>0.3</v>
      </c>
      <c r="AD12" s="10">
        <f t="shared" si="20"/>
        <v>0.3</v>
      </c>
      <c r="AE12" s="9">
        <f t="shared" si="9"/>
        <v>0</v>
      </c>
      <c r="AF12" s="9">
        <v>0.1</v>
      </c>
      <c r="AG12" s="10">
        <f t="shared" si="21"/>
        <v>0.15</v>
      </c>
      <c r="AH12" s="9">
        <f t="shared" si="10"/>
        <v>0</v>
      </c>
      <c r="AI12" s="9">
        <v>0</v>
      </c>
      <c r="AJ12" s="10">
        <f t="shared" si="22"/>
        <v>0</v>
      </c>
      <c r="AK12" s="9">
        <f t="shared" si="11"/>
        <v>0</v>
      </c>
      <c r="AL12" s="9">
        <f t="shared" si="23"/>
        <v>0</v>
      </c>
      <c r="AM12" s="9">
        <f t="shared" si="24"/>
        <v>0</v>
      </c>
      <c r="AN12" s="9">
        <f t="shared" si="25"/>
        <v>-11378.2</v>
      </c>
    </row>
    <row r="13" spans="1:40" ht="18.75" customHeight="1" x14ac:dyDescent="0.4">
      <c r="A13" s="1" t="s">
        <v>42</v>
      </c>
      <c r="B13" s="5" t="s">
        <v>43</v>
      </c>
      <c r="C13" s="6">
        <v>14.99</v>
      </c>
      <c r="D13" s="7">
        <v>76</v>
      </c>
      <c r="E13" s="8">
        <f t="shared" si="12"/>
        <v>38</v>
      </c>
      <c r="F13" s="7">
        <f t="shared" si="0"/>
        <v>569.6</v>
      </c>
      <c r="G13" s="7">
        <f t="shared" si="1"/>
        <v>569.6</v>
      </c>
      <c r="H13" s="7">
        <v>0.3</v>
      </c>
      <c r="I13" s="8">
        <f t="shared" si="13"/>
        <v>0.25</v>
      </c>
      <c r="J13" s="7">
        <f t="shared" si="2"/>
        <v>3.7</v>
      </c>
      <c r="K13" s="7">
        <v>0.5</v>
      </c>
      <c r="L13" s="8">
        <f t="shared" si="14"/>
        <v>0.9</v>
      </c>
      <c r="M13" s="7">
        <f t="shared" si="3"/>
        <v>13.5</v>
      </c>
      <c r="N13" s="7">
        <v>0</v>
      </c>
      <c r="O13" s="8">
        <f t="shared" si="15"/>
        <v>41.95</v>
      </c>
      <c r="P13" s="7">
        <f t="shared" si="4"/>
        <v>628.79999999999995</v>
      </c>
      <c r="Q13" s="7">
        <v>0</v>
      </c>
      <c r="R13" s="8">
        <f t="shared" si="16"/>
        <v>0.05</v>
      </c>
      <c r="S13" s="7">
        <f t="shared" si="5"/>
        <v>0.7</v>
      </c>
      <c r="T13" s="7">
        <v>0</v>
      </c>
      <c r="U13" s="8">
        <f t="shared" si="17"/>
        <v>0</v>
      </c>
      <c r="V13" s="7">
        <f t="shared" si="6"/>
        <v>0</v>
      </c>
      <c r="W13" s="7">
        <v>6.1</v>
      </c>
      <c r="X13" s="8">
        <f t="shared" si="18"/>
        <v>11</v>
      </c>
      <c r="Y13" s="7">
        <f t="shared" si="7"/>
        <v>164.9</v>
      </c>
      <c r="Z13" s="7">
        <v>0.6</v>
      </c>
      <c r="AA13" s="8">
        <f t="shared" si="19"/>
        <v>1.4</v>
      </c>
      <c r="AB13" s="7">
        <f t="shared" si="8"/>
        <v>21</v>
      </c>
      <c r="AC13" s="9">
        <v>0</v>
      </c>
      <c r="AD13" s="10">
        <f t="shared" si="20"/>
        <v>0.15</v>
      </c>
      <c r="AE13" s="9">
        <f t="shared" si="9"/>
        <v>2.2000000000000002</v>
      </c>
      <c r="AF13" s="9">
        <v>0</v>
      </c>
      <c r="AG13" s="10">
        <f t="shared" si="21"/>
        <v>0.05</v>
      </c>
      <c r="AH13" s="9">
        <f t="shared" si="10"/>
        <v>0.7</v>
      </c>
      <c r="AI13" s="9">
        <v>0</v>
      </c>
      <c r="AJ13" s="10">
        <f t="shared" si="22"/>
        <v>0</v>
      </c>
      <c r="AK13" s="9">
        <f t="shared" si="11"/>
        <v>0</v>
      </c>
      <c r="AL13" s="9">
        <f t="shared" si="23"/>
        <v>835.50000000000011</v>
      </c>
      <c r="AM13" s="9">
        <f t="shared" si="24"/>
        <v>-265.90000000000009</v>
      </c>
      <c r="AN13" s="9">
        <f t="shared" si="25"/>
        <v>-11644.1</v>
      </c>
    </row>
    <row r="14" spans="1:40" ht="18.75" customHeight="1" x14ac:dyDescent="0.4">
      <c r="A14" s="1" t="s">
        <v>44</v>
      </c>
      <c r="B14" s="5" t="s">
        <v>45</v>
      </c>
      <c r="C14" s="6">
        <v>3.5</v>
      </c>
      <c r="D14" s="7">
        <v>87.7</v>
      </c>
      <c r="E14" s="8">
        <f t="shared" si="12"/>
        <v>81.849999999999994</v>
      </c>
      <c r="F14" s="7">
        <f t="shared" si="0"/>
        <v>286.5</v>
      </c>
      <c r="G14" s="7">
        <f t="shared" si="1"/>
        <v>286.5</v>
      </c>
      <c r="H14" s="7">
        <v>0</v>
      </c>
      <c r="I14" s="8">
        <f t="shared" si="13"/>
        <v>0.15</v>
      </c>
      <c r="J14" s="7">
        <f t="shared" si="2"/>
        <v>0.5</v>
      </c>
      <c r="K14" s="7">
        <v>0</v>
      </c>
      <c r="L14" s="8">
        <f t="shared" si="14"/>
        <v>0.25</v>
      </c>
      <c r="M14" s="7">
        <f t="shared" si="3"/>
        <v>0.9</v>
      </c>
      <c r="N14" s="7">
        <v>0</v>
      </c>
      <c r="O14" s="8">
        <f t="shared" si="15"/>
        <v>0</v>
      </c>
      <c r="P14" s="7">
        <f t="shared" si="4"/>
        <v>0</v>
      </c>
      <c r="Q14" s="7">
        <v>0</v>
      </c>
      <c r="R14" s="8">
        <f t="shared" si="16"/>
        <v>0</v>
      </c>
      <c r="S14" s="7">
        <f t="shared" si="5"/>
        <v>0</v>
      </c>
      <c r="T14" s="7">
        <v>0</v>
      </c>
      <c r="U14" s="8">
        <f t="shared" si="17"/>
        <v>0</v>
      </c>
      <c r="V14" s="7">
        <f t="shared" si="6"/>
        <v>0</v>
      </c>
      <c r="W14" s="7">
        <v>0</v>
      </c>
      <c r="X14" s="8">
        <f t="shared" si="18"/>
        <v>3.05</v>
      </c>
      <c r="Y14" s="7">
        <f t="shared" si="7"/>
        <v>10.7</v>
      </c>
      <c r="Z14" s="7">
        <v>0.6</v>
      </c>
      <c r="AA14" s="8">
        <f t="shared" si="19"/>
        <v>0.6</v>
      </c>
      <c r="AB14" s="7">
        <f t="shared" si="8"/>
        <v>2.1</v>
      </c>
      <c r="AC14" s="9">
        <v>0</v>
      </c>
      <c r="AD14" s="10">
        <f t="shared" si="20"/>
        <v>0</v>
      </c>
      <c r="AE14" s="9">
        <f t="shared" si="9"/>
        <v>0</v>
      </c>
      <c r="AF14" s="9">
        <v>0</v>
      </c>
      <c r="AG14" s="10">
        <f t="shared" si="21"/>
        <v>0</v>
      </c>
      <c r="AH14" s="9">
        <f t="shared" si="10"/>
        <v>0</v>
      </c>
      <c r="AI14" s="9">
        <v>0</v>
      </c>
      <c r="AJ14" s="10">
        <f t="shared" si="22"/>
        <v>0</v>
      </c>
      <c r="AK14" s="9">
        <f t="shared" si="11"/>
        <v>0</v>
      </c>
      <c r="AL14" s="9">
        <f t="shared" si="23"/>
        <v>14.2</v>
      </c>
      <c r="AM14" s="9">
        <f t="shared" si="24"/>
        <v>272.3</v>
      </c>
      <c r="AN14" s="9">
        <f t="shared" si="25"/>
        <v>-11371.800000000001</v>
      </c>
    </row>
    <row r="15" spans="1:40" ht="18.75" customHeight="1" x14ac:dyDescent="0.4">
      <c r="A15" s="1" t="s">
        <v>46</v>
      </c>
      <c r="B15" s="5" t="s">
        <v>47</v>
      </c>
      <c r="C15" s="6">
        <v>1.292</v>
      </c>
      <c r="D15" s="7">
        <v>95.5</v>
      </c>
      <c r="E15" s="8">
        <f t="shared" si="12"/>
        <v>91.6</v>
      </c>
      <c r="F15" s="7">
        <f t="shared" si="0"/>
        <v>118.3</v>
      </c>
      <c r="G15" s="7">
        <f t="shared" si="1"/>
        <v>118.3</v>
      </c>
      <c r="H15" s="7">
        <v>0</v>
      </c>
      <c r="I15" s="8">
        <f t="shared" si="13"/>
        <v>0</v>
      </c>
      <c r="J15" s="7">
        <f t="shared" si="2"/>
        <v>0</v>
      </c>
      <c r="K15" s="7">
        <v>0</v>
      </c>
      <c r="L15" s="8">
        <f t="shared" si="14"/>
        <v>0</v>
      </c>
      <c r="M15" s="7">
        <f t="shared" si="3"/>
        <v>0</v>
      </c>
      <c r="N15" s="7">
        <v>0</v>
      </c>
      <c r="O15" s="8">
        <f t="shared" si="15"/>
        <v>0</v>
      </c>
      <c r="P15" s="7">
        <f t="shared" si="4"/>
        <v>0</v>
      </c>
      <c r="Q15" s="7">
        <v>0</v>
      </c>
      <c r="R15" s="8">
        <f t="shared" si="16"/>
        <v>0</v>
      </c>
      <c r="S15" s="7">
        <f t="shared" si="5"/>
        <v>0</v>
      </c>
      <c r="T15" s="7">
        <v>0</v>
      </c>
      <c r="U15" s="8">
        <f t="shared" si="17"/>
        <v>0</v>
      </c>
      <c r="V15" s="7">
        <f t="shared" si="6"/>
        <v>0</v>
      </c>
      <c r="W15" s="7">
        <v>0</v>
      </c>
      <c r="X15" s="8">
        <f t="shared" si="18"/>
        <v>0</v>
      </c>
      <c r="Y15" s="7">
        <f t="shared" si="7"/>
        <v>0</v>
      </c>
      <c r="Z15" s="7">
        <v>0</v>
      </c>
      <c r="AA15" s="8">
        <f t="shared" si="19"/>
        <v>0.3</v>
      </c>
      <c r="AB15" s="7">
        <f t="shared" si="8"/>
        <v>0.4</v>
      </c>
      <c r="AC15" s="9">
        <v>0</v>
      </c>
      <c r="AD15" s="10">
        <f t="shared" si="20"/>
        <v>0</v>
      </c>
      <c r="AE15" s="9">
        <f t="shared" si="9"/>
        <v>0</v>
      </c>
      <c r="AF15" s="9">
        <v>0</v>
      </c>
      <c r="AG15" s="10">
        <f t="shared" si="21"/>
        <v>0</v>
      </c>
      <c r="AH15" s="9">
        <f t="shared" si="10"/>
        <v>0</v>
      </c>
      <c r="AI15" s="9">
        <v>0</v>
      </c>
      <c r="AJ15" s="10">
        <f t="shared" si="22"/>
        <v>0</v>
      </c>
      <c r="AK15" s="9">
        <f t="shared" si="11"/>
        <v>0</v>
      </c>
      <c r="AL15" s="9">
        <f t="shared" si="23"/>
        <v>0.4</v>
      </c>
      <c r="AM15" s="9">
        <f t="shared" si="24"/>
        <v>117.89999999999999</v>
      </c>
      <c r="AN15" s="9">
        <f t="shared" si="25"/>
        <v>-11253.900000000001</v>
      </c>
    </row>
    <row r="16" spans="1:40" ht="18.75" customHeight="1" x14ac:dyDescent="0.4">
      <c r="A16" s="1" t="s">
        <v>48</v>
      </c>
      <c r="B16" s="5" t="s">
        <v>49</v>
      </c>
      <c r="C16" s="6">
        <v>0.20799999999999999</v>
      </c>
      <c r="D16" s="7">
        <v>96.5</v>
      </c>
      <c r="E16" s="8">
        <f t="shared" si="12"/>
        <v>96</v>
      </c>
      <c r="F16" s="7">
        <f t="shared" si="0"/>
        <v>20</v>
      </c>
      <c r="G16" s="7">
        <f t="shared" si="1"/>
        <v>20</v>
      </c>
      <c r="H16" s="7">
        <v>0</v>
      </c>
      <c r="I16" s="8">
        <f t="shared" si="13"/>
        <v>0</v>
      </c>
      <c r="J16" s="7">
        <f t="shared" si="2"/>
        <v>0</v>
      </c>
      <c r="K16" s="7">
        <v>0</v>
      </c>
      <c r="L16" s="8">
        <f t="shared" si="14"/>
        <v>0</v>
      </c>
      <c r="M16" s="7">
        <f t="shared" si="3"/>
        <v>0</v>
      </c>
      <c r="N16" s="7">
        <v>0</v>
      </c>
      <c r="O16" s="8">
        <f t="shared" si="15"/>
        <v>0</v>
      </c>
      <c r="P16" s="7">
        <f t="shared" si="4"/>
        <v>0</v>
      </c>
      <c r="Q16" s="7">
        <v>0</v>
      </c>
      <c r="R16" s="8">
        <f t="shared" si="16"/>
        <v>0</v>
      </c>
      <c r="S16" s="7">
        <f t="shared" si="5"/>
        <v>0</v>
      </c>
      <c r="T16" s="7">
        <v>0</v>
      </c>
      <c r="U16" s="8">
        <f t="shared" si="17"/>
        <v>0</v>
      </c>
      <c r="V16" s="7">
        <f t="shared" si="6"/>
        <v>0</v>
      </c>
      <c r="W16" s="7">
        <v>0</v>
      </c>
      <c r="X16" s="8">
        <f t="shared" si="18"/>
        <v>0</v>
      </c>
      <c r="Y16" s="7">
        <f t="shared" si="7"/>
        <v>0</v>
      </c>
      <c r="Z16" s="7">
        <v>0</v>
      </c>
      <c r="AA16" s="8">
        <f t="shared" si="19"/>
        <v>0</v>
      </c>
      <c r="AB16" s="7">
        <f t="shared" si="8"/>
        <v>0</v>
      </c>
      <c r="AC16" s="9">
        <v>0</v>
      </c>
      <c r="AD16" s="10">
        <f t="shared" si="20"/>
        <v>0</v>
      </c>
      <c r="AE16" s="9">
        <f t="shared" si="9"/>
        <v>0</v>
      </c>
      <c r="AF16" s="9">
        <v>0</v>
      </c>
      <c r="AG16" s="10">
        <f t="shared" si="21"/>
        <v>0</v>
      </c>
      <c r="AH16" s="9">
        <f t="shared" si="10"/>
        <v>0</v>
      </c>
      <c r="AI16" s="9">
        <v>0</v>
      </c>
      <c r="AJ16" s="10">
        <f t="shared" si="22"/>
        <v>0</v>
      </c>
      <c r="AK16" s="9">
        <f t="shared" si="11"/>
        <v>0</v>
      </c>
      <c r="AL16" s="9">
        <f t="shared" si="23"/>
        <v>0</v>
      </c>
      <c r="AM16" s="9">
        <f t="shared" si="24"/>
        <v>20</v>
      </c>
      <c r="AN16" s="9">
        <f t="shared" si="25"/>
        <v>-11233.900000000001</v>
      </c>
    </row>
    <row r="17" spans="1:40" ht="18.75" customHeight="1" x14ac:dyDescent="0.4">
      <c r="A17" s="1" t="s">
        <v>50</v>
      </c>
      <c r="B17" s="5" t="s">
        <v>51</v>
      </c>
      <c r="C17" s="6">
        <v>1.302</v>
      </c>
      <c r="D17" s="7">
        <v>103.9</v>
      </c>
      <c r="E17" s="8">
        <f t="shared" si="12"/>
        <v>100.2</v>
      </c>
      <c r="F17" s="7">
        <f t="shared" si="0"/>
        <v>130.5</v>
      </c>
      <c r="G17" s="7">
        <f t="shared" si="1"/>
        <v>130.5</v>
      </c>
      <c r="H17" s="7">
        <v>0</v>
      </c>
      <c r="I17" s="8">
        <f t="shared" si="13"/>
        <v>0</v>
      </c>
      <c r="J17" s="7">
        <f t="shared" si="2"/>
        <v>0</v>
      </c>
      <c r="K17" s="7">
        <v>0</v>
      </c>
      <c r="L17" s="8">
        <f t="shared" si="14"/>
        <v>0</v>
      </c>
      <c r="M17" s="7">
        <f t="shared" si="3"/>
        <v>0</v>
      </c>
      <c r="N17" s="7">
        <v>0</v>
      </c>
      <c r="O17" s="8">
        <f t="shared" si="15"/>
        <v>0</v>
      </c>
      <c r="P17" s="7">
        <f t="shared" si="4"/>
        <v>0</v>
      </c>
      <c r="Q17" s="7">
        <v>0</v>
      </c>
      <c r="R17" s="8">
        <f t="shared" si="16"/>
        <v>0</v>
      </c>
      <c r="S17" s="7">
        <f t="shared" si="5"/>
        <v>0</v>
      </c>
      <c r="T17" s="7">
        <v>0</v>
      </c>
      <c r="U17" s="8">
        <f t="shared" si="17"/>
        <v>0</v>
      </c>
      <c r="V17" s="7">
        <f t="shared" si="6"/>
        <v>0</v>
      </c>
      <c r="W17" s="7">
        <v>0</v>
      </c>
      <c r="X17" s="8">
        <f t="shared" si="18"/>
        <v>0</v>
      </c>
      <c r="Y17" s="7">
        <f t="shared" si="7"/>
        <v>0</v>
      </c>
      <c r="Z17" s="7">
        <v>0</v>
      </c>
      <c r="AA17" s="8">
        <f t="shared" si="19"/>
        <v>0</v>
      </c>
      <c r="AB17" s="7">
        <f t="shared" si="8"/>
        <v>0</v>
      </c>
      <c r="AC17" s="9">
        <v>0</v>
      </c>
      <c r="AD17" s="10">
        <f t="shared" si="20"/>
        <v>0</v>
      </c>
      <c r="AE17" s="9">
        <f t="shared" si="9"/>
        <v>0</v>
      </c>
      <c r="AF17" s="9">
        <v>0</v>
      </c>
      <c r="AG17" s="10">
        <f t="shared" si="21"/>
        <v>0</v>
      </c>
      <c r="AH17" s="9">
        <f t="shared" si="10"/>
        <v>0</v>
      </c>
      <c r="AI17" s="9">
        <v>0</v>
      </c>
      <c r="AJ17" s="10">
        <f t="shared" si="22"/>
        <v>0</v>
      </c>
      <c r="AK17" s="9">
        <f t="shared" si="11"/>
        <v>0</v>
      </c>
      <c r="AL17" s="9">
        <f t="shared" si="23"/>
        <v>0</v>
      </c>
      <c r="AM17" s="9">
        <f t="shared" si="24"/>
        <v>130.5</v>
      </c>
      <c r="AN17" s="9">
        <f t="shared" si="25"/>
        <v>-11103.400000000001</v>
      </c>
    </row>
    <row r="18" spans="1:40" ht="18.75" customHeight="1" x14ac:dyDescent="0.4">
      <c r="A18" s="1" t="s">
        <v>52</v>
      </c>
      <c r="B18" s="5" t="s">
        <v>53</v>
      </c>
      <c r="C18" s="6">
        <v>13.698</v>
      </c>
      <c r="D18" s="7">
        <v>247</v>
      </c>
      <c r="E18" s="8">
        <f t="shared" si="12"/>
        <v>175.45</v>
      </c>
      <c r="F18" s="7">
        <f t="shared" si="0"/>
        <v>2403.3000000000002</v>
      </c>
      <c r="G18" s="7">
        <f t="shared" si="1"/>
        <v>2403.3000000000002</v>
      </c>
      <c r="H18" s="7">
        <v>0</v>
      </c>
      <c r="I18" s="8">
        <f t="shared" si="13"/>
        <v>0</v>
      </c>
      <c r="J18" s="7">
        <f t="shared" si="2"/>
        <v>0</v>
      </c>
      <c r="K18" s="7">
        <v>0</v>
      </c>
      <c r="L18" s="8">
        <f t="shared" si="14"/>
        <v>0</v>
      </c>
      <c r="M18" s="7">
        <f t="shared" si="3"/>
        <v>0</v>
      </c>
      <c r="N18" s="7">
        <v>0</v>
      </c>
      <c r="O18" s="8">
        <f t="shared" si="15"/>
        <v>0</v>
      </c>
      <c r="P18" s="7">
        <f t="shared" si="4"/>
        <v>0</v>
      </c>
      <c r="Q18" s="7">
        <v>0</v>
      </c>
      <c r="R18" s="8">
        <f t="shared" si="16"/>
        <v>0</v>
      </c>
      <c r="S18" s="7">
        <f t="shared" si="5"/>
        <v>0</v>
      </c>
      <c r="T18" s="7">
        <v>0</v>
      </c>
      <c r="U18" s="8">
        <f t="shared" si="17"/>
        <v>0</v>
      </c>
      <c r="V18" s="7">
        <f t="shared" si="6"/>
        <v>0</v>
      </c>
      <c r="W18" s="7">
        <v>0</v>
      </c>
      <c r="X18" s="8">
        <f t="shared" si="18"/>
        <v>0</v>
      </c>
      <c r="Y18" s="7">
        <f t="shared" si="7"/>
        <v>0</v>
      </c>
      <c r="Z18" s="7">
        <v>0</v>
      </c>
      <c r="AA18" s="8">
        <f t="shared" si="19"/>
        <v>0</v>
      </c>
      <c r="AB18" s="7">
        <f t="shared" si="8"/>
        <v>0</v>
      </c>
      <c r="AC18" s="9">
        <v>0</v>
      </c>
      <c r="AD18" s="10">
        <f t="shared" si="20"/>
        <v>0</v>
      </c>
      <c r="AE18" s="9">
        <f t="shared" si="9"/>
        <v>0</v>
      </c>
      <c r="AF18" s="9">
        <v>0</v>
      </c>
      <c r="AG18" s="10">
        <f t="shared" si="21"/>
        <v>0</v>
      </c>
      <c r="AH18" s="9">
        <f t="shared" si="10"/>
        <v>0</v>
      </c>
      <c r="AI18" s="9">
        <v>0</v>
      </c>
      <c r="AJ18" s="10">
        <f t="shared" si="22"/>
        <v>0</v>
      </c>
      <c r="AK18" s="9">
        <f t="shared" si="11"/>
        <v>0</v>
      </c>
      <c r="AL18" s="9">
        <f t="shared" si="23"/>
        <v>0</v>
      </c>
      <c r="AM18" s="9">
        <f t="shared" si="24"/>
        <v>2403.3000000000002</v>
      </c>
      <c r="AN18" s="9">
        <f t="shared" si="25"/>
        <v>-8700.1000000000022</v>
      </c>
    </row>
    <row r="19" spans="1:40" ht="18.75" customHeight="1" x14ac:dyDescent="0.4">
      <c r="A19" s="1" t="s">
        <v>54</v>
      </c>
      <c r="B19" s="5" t="s">
        <v>55</v>
      </c>
      <c r="C19" s="6">
        <v>20</v>
      </c>
      <c r="D19" s="7">
        <v>578.70000000000005</v>
      </c>
      <c r="E19" s="8">
        <f t="shared" si="12"/>
        <v>412.85</v>
      </c>
      <c r="F19" s="7">
        <f t="shared" si="0"/>
        <v>8257</v>
      </c>
      <c r="G19" s="7">
        <f t="shared" si="1"/>
        <v>8257</v>
      </c>
      <c r="H19" s="7">
        <v>0</v>
      </c>
      <c r="I19" s="8">
        <f t="shared" si="13"/>
        <v>0</v>
      </c>
      <c r="J19" s="7">
        <f t="shared" si="2"/>
        <v>0</v>
      </c>
      <c r="K19" s="7">
        <v>0</v>
      </c>
      <c r="L19" s="8">
        <f t="shared" si="14"/>
        <v>0</v>
      </c>
      <c r="M19" s="7">
        <f t="shared" si="3"/>
        <v>0</v>
      </c>
      <c r="N19" s="7">
        <v>0</v>
      </c>
      <c r="O19" s="8">
        <f t="shared" si="15"/>
        <v>0</v>
      </c>
      <c r="P19" s="7">
        <f t="shared" si="4"/>
        <v>0</v>
      </c>
      <c r="Q19" s="7">
        <v>0</v>
      </c>
      <c r="R19" s="8">
        <f t="shared" si="16"/>
        <v>0</v>
      </c>
      <c r="S19" s="7">
        <f t="shared" si="5"/>
        <v>0</v>
      </c>
      <c r="T19" s="7">
        <v>0</v>
      </c>
      <c r="U19" s="8">
        <f t="shared" si="17"/>
        <v>0</v>
      </c>
      <c r="V19" s="7">
        <f t="shared" si="6"/>
        <v>0</v>
      </c>
      <c r="W19" s="7">
        <v>0</v>
      </c>
      <c r="X19" s="8">
        <f t="shared" si="18"/>
        <v>0</v>
      </c>
      <c r="Y19" s="7">
        <f t="shared" si="7"/>
        <v>0</v>
      </c>
      <c r="Z19" s="7">
        <v>0</v>
      </c>
      <c r="AA19" s="8">
        <f t="shared" si="19"/>
        <v>0</v>
      </c>
      <c r="AB19" s="7">
        <f t="shared" si="8"/>
        <v>0</v>
      </c>
      <c r="AC19" s="9">
        <v>0</v>
      </c>
      <c r="AD19" s="10">
        <f t="shared" si="20"/>
        <v>0</v>
      </c>
      <c r="AE19" s="9">
        <f t="shared" si="9"/>
        <v>0</v>
      </c>
      <c r="AF19" s="9">
        <v>0</v>
      </c>
      <c r="AG19" s="10">
        <f t="shared" si="21"/>
        <v>0</v>
      </c>
      <c r="AH19" s="9">
        <f t="shared" si="10"/>
        <v>0</v>
      </c>
      <c r="AI19" s="9">
        <v>0</v>
      </c>
      <c r="AJ19" s="10">
        <f t="shared" si="22"/>
        <v>0</v>
      </c>
      <c r="AK19" s="9">
        <f t="shared" si="11"/>
        <v>0</v>
      </c>
      <c r="AL19" s="9">
        <f t="shared" si="23"/>
        <v>0</v>
      </c>
      <c r="AM19" s="9">
        <f t="shared" si="24"/>
        <v>8257</v>
      </c>
      <c r="AN19" s="9">
        <f t="shared" si="25"/>
        <v>-443.10000000000218</v>
      </c>
    </row>
    <row r="20" spans="1:40" ht="18.75" customHeight="1" x14ac:dyDescent="0.4">
      <c r="A20" s="1" t="s">
        <v>56</v>
      </c>
      <c r="B20" s="5" t="s">
        <v>57</v>
      </c>
      <c r="C20" s="6">
        <v>20</v>
      </c>
      <c r="D20" s="7">
        <v>969.7</v>
      </c>
      <c r="E20" s="8">
        <f t="shared" si="12"/>
        <v>774.2</v>
      </c>
      <c r="F20" s="7">
        <f t="shared" si="0"/>
        <v>15484</v>
      </c>
      <c r="G20" s="7">
        <f t="shared" si="1"/>
        <v>15484</v>
      </c>
      <c r="H20" s="7">
        <v>0</v>
      </c>
      <c r="I20" s="8">
        <f t="shared" si="13"/>
        <v>0</v>
      </c>
      <c r="J20" s="7">
        <f t="shared" si="2"/>
        <v>0</v>
      </c>
      <c r="K20" s="7">
        <v>0</v>
      </c>
      <c r="L20" s="8">
        <f t="shared" si="14"/>
        <v>0</v>
      </c>
      <c r="M20" s="7">
        <f t="shared" si="3"/>
        <v>0</v>
      </c>
      <c r="N20" s="7">
        <v>0</v>
      </c>
      <c r="O20" s="8">
        <f t="shared" si="15"/>
        <v>0</v>
      </c>
      <c r="P20" s="7">
        <f t="shared" si="4"/>
        <v>0</v>
      </c>
      <c r="Q20" s="7">
        <v>0</v>
      </c>
      <c r="R20" s="8">
        <f t="shared" si="16"/>
        <v>0</v>
      </c>
      <c r="S20" s="7">
        <f t="shared" si="5"/>
        <v>0</v>
      </c>
      <c r="T20" s="7">
        <v>0</v>
      </c>
      <c r="U20" s="8">
        <f t="shared" si="17"/>
        <v>0</v>
      </c>
      <c r="V20" s="7">
        <f t="shared" si="6"/>
        <v>0</v>
      </c>
      <c r="W20" s="7">
        <v>0</v>
      </c>
      <c r="X20" s="8">
        <f t="shared" si="18"/>
        <v>0</v>
      </c>
      <c r="Y20" s="7">
        <f t="shared" si="7"/>
        <v>0</v>
      </c>
      <c r="Z20" s="7">
        <v>0</v>
      </c>
      <c r="AA20" s="8">
        <f t="shared" si="19"/>
        <v>0</v>
      </c>
      <c r="AB20" s="7">
        <f t="shared" si="8"/>
        <v>0</v>
      </c>
      <c r="AC20" s="9">
        <v>0</v>
      </c>
      <c r="AD20" s="10">
        <f t="shared" si="20"/>
        <v>0</v>
      </c>
      <c r="AE20" s="9">
        <f t="shared" si="9"/>
        <v>0</v>
      </c>
      <c r="AF20" s="9">
        <v>0</v>
      </c>
      <c r="AG20" s="10">
        <f t="shared" si="21"/>
        <v>0</v>
      </c>
      <c r="AH20" s="9">
        <f t="shared" si="10"/>
        <v>0</v>
      </c>
      <c r="AI20" s="9">
        <v>0</v>
      </c>
      <c r="AJ20" s="10">
        <f t="shared" si="22"/>
        <v>0</v>
      </c>
      <c r="AK20" s="9">
        <f t="shared" si="11"/>
        <v>0</v>
      </c>
      <c r="AL20" s="9">
        <f t="shared" si="23"/>
        <v>0</v>
      </c>
      <c r="AM20" s="9">
        <f t="shared" si="24"/>
        <v>15484</v>
      </c>
      <c r="AN20" s="9">
        <f t="shared" si="25"/>
        <v>15040.899999999998</v>
      </c>
    </row>
    <row r="21" spans="1:40" ht="18.75" customHeight="1" x14ac:dyDescent="0.4">
      <c r="A21" s="1" t="s">
        <v>58</v>
      </c>
      <c r="B21" s="5" t="s">
        <v>59</v>
      </c>
      <c r="C21" s="6">
        <v>20</v>
      </c>
      <c r="D21" s="7">
        <v>1277.5</v>
      </c>
      <c r="E21" s="8">
        <f t="shared" si="12"/>
        <v>1123.5999999999999</v>
      </c>
      <c r="F21" s="7">
        <f t="shared" si="0"/>
        <v>22472</v>
      </c>
      <c r="G21" s="7">
        <f t="shared" si="1"/>
        <v>22472</v>
      </c>
      <c r="H21" s="7">
        <v>0</v>
      </c>
      <c r="I21" s="8">
        <f t="shared" si="13"/>
        <v>0</v>
      </c>
      <c r="J21" s="7">
        <f t="shared" si="2"/>
        <v>0</v>
      </c>
      <c r="K21" s="7">
        <v>0</v>
      </c>
      <c r="L21" s="8">
        <f t="shared" si="14"/>
        <v>0</v>
      </c>
      <c r="M21" s="7">
        <f t="shared" si="3"/>
        <v>0</v>
      </c>
      <c r="N21" s="7">
        <v>0</v>
      </c>
      <c r="O21" s="8">
        <f t="shared" si="15"/>
        <v>0</v>
      </c>
      <c r="P21" s="7">
        <f t="shared" si="4"/>
        <v>0</v>
      </c>
      <c r="Q21" s="7">
        <v>0</v>
      </c>
      <c r="R21" s="8">
        <f t="shared" si="16"/>
        <v>0</v>
      </c>
      <c r="S21" s="7">
        <f t="shared" si="5"/>
        <v>0</v>
      </c>
      <c r="T21" s="7">
        <v>0</v>
      </c>
      <c r="U21" s="8">
        <f t="shared" si="17"/>
        <v>0</v>
      </c>
      <c r="V21" s="7">
        <f t="shared" si="6"/>
        <v>0</v>
      </c>
      <c r="W21" s="7">
        <v>0</v>
      </c>
      <c r="X21" s="8">
        <f t="shared" si="18"/>
        <v>0</v>
      </c>
      <c r="Y21" s="7">
        <f t="shared" si="7"/>
        <v>0</v>
      </c>
      <c r="Z21" s="7">
        <v>0</v>
      </c>
      <c r="AA21" s="8">
        <f t="shared" si="19"/>
        <v>0</v>
      </c>
      <c r="AB21" s="7">
        <f t="shared" si="8"/>
        <v>0</v>
      </c>
      <c r="AC21" s="9">
        <v>0</v>
      </c>
      <c r="AD21" s="10">
        <f t="shared" si="20"/>
        <v>0</v>
      </c>
      <c r="AE21" s="9">
        <f t="shared" si="9"/>
        <v>0</v>
      </c>
      <c r="AF21" s="9">
        <v>0</v>
      </c>
      <c r="AG21" s="10">
        <f t="shared" si="21"/>
        <v>0</v>
      </c>
      <c r="AH21" s="9">
        <f t="shared" si="10"/>
        <v>0</v>
      </c>
      <c r="AI21" s="9">
        <v>0</v>
      </c>
      <c r="AJ21" s="10">
        <f t="shared" si="22"/>
        <v>0</v>
      </c>
      <c r="AK21" s="9">
        <f t="shared" si="11"/>
        <v>0</v>
      </c>
      <c r="AL21" s="9">
        <f t="shared" si="23"/>
        <v>0</v>
      </c>
      <c r="AM21" s="9">
        <f t="shared" si="24"/>
        <v>22472</v>
      </c>
      <c r="AN21" s="9">
        <f t="shared" si="25"/>
        <v>37512.899999999994</v>
      </c>
    </row>
    <row r="22" spans="1:40" ht="18.75" customHeight="1" x14ac:dyDescent="0.4">
      <c r="A22" s="1" t="s">
        <v>60</v>
      </c>
      <c r="B22" s="5" t="s">
        <v>61</v>
      </c>
      <c r="C22" s="6">
        <v>20</v>
      </c>
      <c r="D22" s="7">
        <v>1346.3</v>
      </c>
      <c r="E22" s="8">
        <f t="shared" si="12"/>
        <v>1311.9</v>
      </c>
      <c r="F22" s="7">
        <f t="shared" si="0"/>
        <v>26238</v>
      </c>
      <c r="G22" s="7">
        <f t="shared" si="1"/>
        <v>26238</v>
      </c>
      <c r="H22" s="7">
        <v>0</v>
      </c>
      <c r="I22" s="8">
        <f t="shared" si="13"/>
        <v>0</v>
      </c>
      <c r="J22" s="7">
        <f t="shared" si="2"/>
        <v>0</v>
      </c>
      <c r="K22" s="7">
        <v>0</v>
      </c>
      <c r="L22" s="8">
        <f t="shared" si="14"/>
        <v>0</v>
      </c>
      <c r="M22" s="7">
        <f t="shared" si="3"/>
        <v>0</v>
      </c>
      <c r="N22" s="7">
        <v>0</v>
      </c>
      <c r="O22" s="8">
        <f t="shared" si="15"/>
        <v>0</v>
      </c>
      <c r="P22" s="7">
        <f t="shared" si="4"/>
        <v>0</v>
      </c>
      <c r="Q22" s="7">
        <v>0</v>
      </c>
      <c r="R22" s="8">
        <f t="shared" si="16"/>
        <v>0</v>
      </c>
      <c r="S22" s="7">
        <f t="shared" si="5"/>
        <v>0</v>
      </c>
      <c r="T22" s="7">
        <v>0</v>
      </c>
      <c r="U22" s="8">
        <f t="shared" si="17"/>
        <v>0</v>
      </c>
      <c r="V22" s="7">
        <f t="shared" si="6"/>
        <v>0</v>
      </c>
      <c r="W22" s="7">
        <v>0</v>
      </c>
      <c r="X22" s="8">
        <f t="shared" si="18"/>
        <v>0</v>
      </c>
      <c r="Y22" s="7">
        <f t="shared" si="7"/>
        <v>0</v>
      </c>
      <c r="Z22" s="7">
        <v>0</v>
      </c>
      <c r="AA22" s="8">
        <f t="shared" si="19"/>
        <v>0</v>
      </c>
      <c r="AB22" s="7">
        <f t="shared" si="8"/>
        <v>0</v>
      </c>
      <c r="AC22" s="9">
        <v>0</v>
      </c>
      <c r="AD22" s="10">
        <f t="shared" si="20"/>
        <v>0</v>
      </c>
      <c r="AE22" s="9">
        <f t="shared" si="9"/>
        <v>0</v>
      </c>
      <c r="AF22" s="9">
        <v>0</v>
      </c>
      <c r="AG22" s="10">
        <f t="shared" si="21"/>
        <v>0</v>
      </c>
      <c r="AH22" s="9">
        <f t="shared" si="10"/>
        <v>0</v>
      </c>
      <c r="AI22" s="9">
        <v>0</v>
      </c>
      <c r="AJ22" s="10">
        <f t="shared" si="22"/>
        <v>0</v>
      </c>
      <c r="AK22" s="9">
        <f t="shared" si="11"/>
        <v>0</v>
      </c>
      <c r="AL22" s="9">
        <f t="shared" si="23"/>
        <v>0</v>
      </c>
      <c r="AM22" s="9">
        <f t="shared" si="24"/>
        <v>26238</v>
      </c>
      <c r="AN22" s="9">
        <f t="shared" si="25"/>
        <v>63750.899999999994</v>
      </c>
    </row>
    <row r="23" spans="1:40" ht="18.75" customHeight="1" x14ac:dyDescent="0.4">
      <c r="A23" s="1" t="s">
        <v>62</v>
      </c>
      <c r="B23" s="5" t="s">
        <v>63</v>
      </c>
      <c r="C23" s="6">
        <v>20</v>
      </c>
      <c r="D23" s="7">
        <v>1243.4000000000001</v>
      </c>
      <c r="E23" s="8">
        <f t="shared" si="12"/>
        <v>1294.8499999999999</v>
      </c>
      <c r="F23" s="7">
        <f t="shared" si="0"/>
        <v>25897</v>
      </c>
      <c r="G23" s="7">
        <f t="shared" si="1"/>
        <v>25897</v>
      </c>
      <c r="H23" s="7">
        <v>0</v>
      </c>
      <c r="I23" s="8">
        <f t="shared" si="13"/>
        <v>0</v>
      </c>
      <c r="J23" s="7">
        <f t="shared" si="2"/>
        <v>0</v>
      </c>
      <c r="K23" s="7">
        <v>0</v>
      </c>
      <c r="L23" s="8">
        <f t="shared" si="14"/>
        <v>0</v>
      </c>
      <c r="M23" s="7">
        <f t="shared" si="3"/>
        <v>0</v>
      </c>
      <c r="N23" s="7">
        <v>0</v>
      </c>
      <c r="O23" s="8">
        <f t="shared" si="15"/>
        <v>0</v>
      </c>
      <c r="P23" s="7">
        <f t="shared" si="4"/>
        <v>0</v>
      </c>
      <c r="Q23" s="7">
        <v>0</v>
      </c>
      <c r="R23" s="8">
        <f t="shared" si="16"/>
        <v>0</v>
      </c>
      <c r="S23" s="7">
        <f t="shared" si="5"/>
        <v>0</v>
      </c>
      <c r="T23" s="7">
        <v>0</v>
      </c>
      <c r="U23" s="8">
        <f t="shared" si="17"/>
        <v>0</v>
      </c>
      <c r="V23" s="7">
        <f t="shared" si="6"/>
        <v>0</v>
      </c>
      <c r="W23" s="7">
        <v>0</v>
      </c>
      <c r="X23" s="8">
        <f t="shared" si="18"/>
        <v>0</v>
      </c>
      <c r="Y23" s="7">
        <f t="shared" si="7"/>
        <v>0</v>
      </c>
      <c r="Z23" s="7">
        <v>0</v>
      </c>
      <c r="AA23" s="8">
        <f t="shared" si="19"/>
        <v>0</v>
      </c>
      <c r="AB23" s="7">
        <f t="shared" si="8"/>
        <v>0</v>
      </c>
      <c r="AC23" s="9">
        <v>0</v>
      </c>
      <c r="AD23" s="10">
        <f t="shared" si="20"/>
        <v>0</v>
      </c>
      <c r="AE23" s="9">
        <f t="shared" si="9"/>
        <v>0</v>
      </c>
      <c r="AF23" s="9">
        <v>0</v>
      </c>
      <c r="AG23" s="10">
        <f t="shared" si="21"/>
        <v>0</v>
      </c>
      <c r="AH23" s="9">
        <f t="shared" si="10"/>
        <v>0</v>
      </c>
      <c r="AI23" s="9">
        <v>0</v>
      </c>
      <c r="AJ23" s="10">
        <f t="shared" si="22"/>
        <v>0</v>
      </c>
      <c r="AK23" s="9">
        <f t="shared" si="11"/>
        <v>0</v>
      </c>
      <c r="AL23" s="9">
        <f t="shared" si="23"/>
        <v>0</v>
      </c>
      <c r="AM23" s="9">
        <f t="shared" si="24"/>
        <v>25897</v>
      </c>
      <c r="AN23" s="9">
        <f t="shared" si="25"/>
        <v>89647.9</v>
      </c>
    </row>
    <row r="24" spans="1:40" ht="18.75" customHeight="1" x14ac:dyDescent="0.4">
      <c r="A24" s="1" t="s">
        <v>64</v>
      </c>
      <c r="B24" s="11"/>
      <c r="C24" s="11"/>
      <c r="D24" s="11"/>
      <c r="E24" s="11"/>
      <c r="F24" s="7">
        <f>SUM(F5:F23)</f>
        <v>101876.5</v>
      </c>
      <c r="G24" s="7">
        <f>SUM(G5:G23)</f>
        <v>101876.5</v>
      </c>
      <c r="H24" s="11"/>
      <c r="I24" s="11"/>
      <c r="J24" s="7">
        <f>SUM(J5:J23)</f>
        <v>35</v>
      </c>
      <c r="K24" s="11"/>
      <c r="L24" s="11"/>
      <c r="M24" s="7">
        <f>SUM(M5:M23)</f>
        <v>30.9</v>
      </c>
      <c r="N24" s="11"/>
      <c r="O24" s="11"/>
      <c r="P24" s="7">
        <f>SUM(P5:P23)</f>
        <v>10651.5</v>
      </c>
      <c r="Q24" s="11"/>
      <c r="R24" s="11"/>
      <c r="S24" s="7">
        <f>SUM(S5:S23)</f>
        <v>0.7</v>
      </c>
      <c r="T24" s="11"/>
      <c r="U24" s="11"/>
      <c r="V24" s="7">
        <f>SUM(V5:V23)</f>
        <v>6.7</v>
      </c>
      <c r="W24" s="11"/>
      <c r="X24" s="11"/>
      <c r="Y24" s="7">
        <f>SUM(Y5:Y23)</f>
        <v>1353.6000000000001</v>
      </c>
      <c r="Z24" s="11"/>
      <c r="AA24" s="11"/>
      <c r="AB24" s="7">
        <f>SUM(AB5:AB23)</f>
        <v>101.5</v>
      </c>
      <c r="AC24" s="12"/>
      <c r="AD24" s="12"/>
      <c r="AE24" s="9">
        <f>SUM(AE5:AE23)</f>
        <v>26</v>
      </c>
      <c r="AF24" s="12"/>
      <c r="AG24" s="12"/>
      <c r="AH24" s="9">
        <f>SUM(AH5:AH23)</f>
        <v>21.7</v>
      </c>
      <c r="AI24" s="12"/>
      <c r="AJ24" s="12"/>
      <c r="AK24" s="9">
        <f>SUM(AK5:AK23)</f>
        <v>1</v>
      </c>
      <c r="AL24" s="9">
        <f>SUM(AL5:AL23)</f>
        <v>12228.6</v>
      </c>
      <c r="AM24" s="9">
        <f>SUM(AM5:AM23)</f>
        <v>89647.9</v>
      </c>
      <c r="AN24" s="9">
        <f>AN23</f>
        <v>89647.9</v>
      </c>
    </row>
  </sheetData>
  <mergeCells count="20">
    <mergeCell ref="A1:A4"/>
    <mergeCell ref="B1:B4"/>
    <mergeCell ref="C1:C3"/>
    <mergeCell ref="D2:F2"/>
    <mergeCell ref="D1:G1"/>
    <mergeCell ref="G2:G3"/>
    <mergeCell ref="AI2:AK2"/>
    <mergeCell ref="H1:AL1"/>
    <mergeCell ref="AL2:AL3"/>
    <mergeCell ref="AM1:AM3"/>
    <mergeCell ref="AN1:AN3"/>
    <mergeCell ref="Z2:AB2"/>
    <mergeCell ref="AC2:AE2"/>
    <mergeCell ref="AF2:AH2"/>
    <mergeCell ref="H2:J2"/>
    <mergeCell ref="K2:M2"/>
    <mergeCell ref="N2:P2"/>
    <mergeCell ref="Q2:S2"/>
    <mergeCell ref="T2:V2"/>
    <mergeCell ref="W2:Y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BB49A-9BFE-41F8-AE67-BE9AB8A9A5AD}">
  <dimension ref="A1:O23"/>
  <sheetViews>
    <sheetView workbookViewId="0">
      <selection activeCell="H27" sqref="H27"/>
    </sheetView>
  </sheetViews>
  <sheetFormatPr defaultRowHeight="18.75" x14ac:dyDescent="0.4"/>
  <cols>
    <col min="1" max="1" width="4.5" bestFit="1" customWidth="1"/>
    <col min="2" max="2" width="22.25" bestFit="1" customWidth="1"/>
    <col min="3" max="15" width="6.875" customWidth="1"/>
  </cols>
  <sheetData>
    <row r="1" spans="1:15" x14ac:dyDescent="0.4">
      <c r="A1" s="19" t="s">
        <v>0</v>
      </c>
      <c r="B1" s="19" t="s">
        <v>1</v>
      </c>
      <c r="C1" s="19" t="s">
        <v>2</v>
      </c>
      <c r="D1" s="16" t="s">
        <v>65</v>
      </c>
      <c r="E1" s="17"/>
      <c r="F1" s="18"/>
      <c r="G1" s="16" t="s">
        <v>66</v>
      </c>
      <c r="H1" s="17"/>
      <c r="I1" s="18"/>
      <c r="J1" s="16" t="s">
        <v>67</v>
      </c>
      <c r="K1" s="17"/>
      <c r="L1" s="18"/>
      <c r="M1" s="16" t="s">
        <v>68</v>
      </c>
      <c r="N1" s="17"/>
      <c r="O1" s="22"/>
    </row>
    <row r="2" spans="1:15" ht="22.5" x14ac:dyDescent="0.4">
      <c r="A2" s="14"/>
      <c r="B2" s="14"/>
      <c r="C2" s="15"/>
      <c r="D2" s="1" t="s">
        <v>69</v>
      </c>
      <c r="E2" s="2" t="s">
        <v>70</v>
      </c>
      <c r="F2" s="1" t="s">
        <v>71</v>
      </c>
      <c r="G2" s="1" t="s">
        <v>69</v>
      </c>
      <c r="H2" s="2" t="s">
        <v>70</v>
      </c>
      <c r="I2" s="1" t="s">
        <v>71</v>
      </c>
      <c r="J2" s="1" t="s">
        <v>69</v>
      </c>
      <c r="K2" s="2" t="s">
        <v>70</v>
      </c>
      <c r="L2" s="1" t="s">
        <v>71</v>
      </c>
      <c r="M2" s="1" t="s">
        <v>69</v>
      </c>
      <c r="N2" s="2" t="s">
        <v>70</v>
      </c>
      <c r="O2" s="1" t="s">
        <v>71</v>
      </c>
    </row>
    <row r="3" spans="1:15" x14ac:dyDescent="0.4">
      <c r="A3" s="15"/>
      <c r="B3" s="15"/>
      <c r="C3" s="1" t="s">
        <v>23</v>
      </c>
      <c r="D3" s="1" t="s">
        <v>23</v>
      </c>
      <c r="E3" s="1" t="s">
        <v>23</v>
      </c>
      <c r="F3" s="1" t="s">
        <v>24</v>
      </c>
      <c r="G3" s="1" t="s">
        <v>23</v>
      </c>
      <c r="H3" s="1" t="s">
        <v>23</v>
      </c>
      <c r="I3" s="1" t="s">
        <v>24</v>
      </c>
      <c r="J3" s="1" t="s">
        <v>23</v>
      </c>
      <c r="K3" s="1" t="s">
        <v>23</v>
      </c>
      <c r="L3" s="1" t="s">
        <v>24</v>
      </c>
      <c r="M3" s="1" t="s">
        <v>23</v>
      </c>
      <c r="N3" s="1" t="s">
        <v>23</v>
      </c>
      <c r="O3" s="1" t="s">
        <v>24</v>
      </c>
    </row>
    <row r="4" spans="1:15" x14ac:dyDescent="0.4">
      <c r="A4" s="1" t="s">
        <v>26</v>
      </c>
      <c r="B4" s="5" t="s">
        <v>27</v>
      </c>
      <c r="C4" s="6">
        <v>0</v>
      </c>
      <c r="D4" s="7">
        <v>0</v>
      </c>
      <c r="E4" s="8">
        <v>0</v>
      </c>
      <c r="F4" s="7">
        <f t="shared" ref="F4:F22" si="0">ROUND(PRODUCT(C4,E4),1)</f>
        <v>0</v>
      </c>
      <c r="G4" s="7">
        <v>0</v>
      </c>
      <c r="H4" s="8">
        <v>0</v>
      </c>
      <c r="I4" s="7">
        <f t="shared" ref="I4:I22" si="1">ROUND(PRODUCT(C4,H4),1)</f>
        <v>0</v>
      </c>
      <c r="J4" s="7">
        <v>14.2</v>
      </c>
      <c r="K4" s="8">
        <v>0</v>
      </c>
      <c r="L4" s="7">
        <f t="shared" ref="L4:L22" si="2">ROUND(PRODUCT(C4,K4),1)</f>
        <v>0</v>
      </c>
      <c r="M4" s="7">
        <v>12.5</v>
      </c>
      <c r="N4" s="8">
        <v>0</v>
      </c>
      <c r="O4" s="7">
        <f t="shared" ref="O4:O22" si="3">ROUND(PRODUCT(C4,N4),1)</f>
        <v>0</v>
      </c>
    </row>
    <row r="5" spans="1:15" x14ac:dyDescent="0.4">
      <c r="A5" s="1" t="s">
        <v>28</v>
      </c>
      <c r="B5" s="5" t="s">
        <v>29</v>
      </c>
      <c r="C5" s="6">
        <v>5.3220000000000001</v>
      </c>
      <c r="D5" s="7">
        <v>0</v>
      </c>
      <c r="E5" s="8">
        <f t="shared" ref="E5:E22" si="4">ROUND(SUM(D4,D5)*0.5,2)</f>
        <v>0</v>
      </c>
      <c r="F5" s="7">
        <f t="shared" si="0"/>
        <v>0</v>
      </c>
      <c r="G5" s="7">
        <v>0</v>
      </c>
      <c r="H5" s="8">
        <f t="shared" ref="H5:H22" si="5">ROUND(SUM(G4,G5)*0.5,2)</f>
        <v>0</v>
      </c>
      <c r="I5" s="7">
        <f t="shared" si="1"/>
        <v>0</v>
      </c>
      <c r="J5" s="7">
        <v>14.2</v>
      </c>
      <c r="K5" s="8">
        <f t="shared" ref="K5:K22" si="6">ROUND(SUM(J4,J5)*0.5,2)</f>
        <v>14.2</v>
      </c>
      <c r="L5" s="7">
        <f t="shared" si="2"/>
        <v>75.599999999999994</v>
      </c>
      <c r="M5" s="7">
        <v>12.3</v>
      </c>
      <c r="N5" s="8">
        <f t="shared" ref="N5:N22" si="7">ROUND(SUM(M4,M5)*0.5,2)</f>
        <v>12.4</v>
      </c>
      <c r="O5" s="7">
        <f t="shared" si="3"/>
        <v>66</v>
      </c>
    </row>
    <row r="6" spans="1:15" x14ac:dyDescent="0.4">
      <c r="A6" s="1" t="s">
        <v>30</v>
      </c>
      <c r="B6" s="5" t="s">
        <v>31</v>
      </c>
      <c r="C6" s="6">
        <v>0</v>
      </c>
      <c r="D6" s="7">
        <v>0</v>
      </c>
      <c r="E6" s="8">
        <f t="shared" si="4"/>
        <v>0</v>
      </c>
      <c r="F6" s="7">
        <f t="shared" si="0"/>
        <v>0</v>
      </c>
      <c r="G6" s="7">
        <v>0</v>
      </c>
      <c r="H6" s="8">
        <f t="shared" si="5"/>
        <v>0</v>
      </c>
      <c r="I6" s="7">
        <f t="shared" si="1"/>
        <v>0</v>
      </c>
      <c r="J6" s="7">
        <v>14.2</v>
      </c>
      <c r="K6" s="8">
        <f t="shared" si="6"/>
        <v>14.2</v>
      </c>
      <c r="L6" s="7">
        <f t="shared" si="2"/>
        <v>0</v>
      </c>
      <c r="M6" s="7">
        <v>12.3</v>
      </c>
      <c r="N6" s="8">
        <f t="shared" si="7"/>
        <v>12.3</v>
      </c>
      <c r="O6" s="7">
        <f t="shared" si="3"/>
        <v>0</v>
      </c>
    </row>
    <row r="7" spans="1:15" x14ac:dyDescent="0.4">
      <c r="A7" s="1" t="s">
        <v>32</v>
      </c>
      <c r="B7" s="5" t="s">
        <v>33</v>
      </c>
      <c r="C7" s="6">
        <v>14.678000000000001</v>
      </c>
      <c r="D7" s="7">
        <v>0</v>
      </c>
      <c r="E7" s="8">
        <f t="shared" si="4"/>
        <v>0</v>
      </c>
      <c r="F7" s="7">
        <f t="shared" si="0"/>
        <v>0</v>
      </c>
      <c r="G7" s="7">
        <v>0</v>
      </c>
      <c r="H7" s="8">
        <f t="shared" si="5"/>
        <v>0</v>
      </c>
      <c r="I7" s="7">
        <f t="shared" si="1"/>
        <v>0</v>
      </c>
      <c r="J7" s="7">
        <v>14.2</v>
      </c>
      <c r="K7" s="8">
        <f t="shared" si="6"/>
        <v>14.2</v>
      </c>
      <c r="L7" s="7">
        <f t="shared" si="2"/>
        <v>208.4</v>
      </c>
      <c r="M7" s="7">
        <v>12.3</v>
      </c>
      <c r="N7" s="8">
        <f t="shared" si="7"/>
        <v>12.3</v>
      </c>
      <c r="O7" s="7">
        <f t="shared" si="3"/>
        <v>180.5</v>
      </c>
    </row>
    <row r="8" spans="1:15" x14ac:dyDescent="0.4">
      <c r="A8" s="1" t="s">
        <v>34</v>
      </c>
      <c r="B8" s="5" t="s">
        <v>35</v>
      </c>
      <c r="C8" s="6">
        <v>20</v>
      </c>
      <c r="D8" s="7">
        <v>0</v>
      </c>
      <c r="E8" s="8">
        <f t="shared" si="4"/>
        <v>0</v>
      </c>
      <c r="F8" s="7">
        <f t="shared" si="0"/>
        <v>0</v>
      </c>
      <c r="G8" s="7">
        <v>0</v>
      </c>
      <c r="H8" s="8">
        <f t="shared" si="5"/>
        <v>0</v>
      </c>
      <c r="I8" s="7">
        <f t="shared" si="1"/>
        <v>0</v>
      </c>
      <c r="J8" s="7">
        <v>14</v>
      </c>
      <c r="K8" s="8">
        <f t="shared" si="6"/>
        <v>14.1</v>
      </c>
      <c r="L8" s="7">
        <f t="shared" si="2"/>
        <v>282</v>
      </c>
      <c r="M8" s="7">
        <v>9.8000000000000007</v>
      </c>
      <c r="N8" s="8">
        <f t="shared" si="7"/>
        <v>11.05</v>
      </c>
      <c r="O8" s="7">
        <f t="shared" si="3"/>
        <v>221</v>
      </c>
    </row>
    <row r="9" spans="1:15" x14ac:dyDescent="0.4">
      <c r="A9" s="1" t="s">
        <v>36</v>
      </c>
      <c r="B9" s="5" t="s">
        <v>37</v>
      </c>
      <c r="C9" s="6">
        <v>20</v>
      </c>
      <c r="D9" s="7">
        <v>0</v>
      </c>
      <c r="E9" s="8">
        <f t="shared" si="4"/>
        <v>0</v>
      </c>
      <c r="F9" s="7">
        <f t="shared" si="0"/>
        <v>0</v>
      </c>
      <c r="G9" s="7">
        <v>0</v>
      </c>
      <c r="H9" s="8">
        <f t="shared" si="5"/>
        <v>0</v>
      </c>
      <c r="I9" s="7">
        <f t="shared" si="1"/>
        <v>0</v>
      </c>
      <c r="J9" s="7">
        <v>13.6</v>
      </c>
      <c r="K9" s="8">
        <f t="shared" si="6"/>
        <v>13.8</v>
      </c>
      <c r="L9" s="7">
        <f t="shared" si="2"/>
        <v>276</v>
      </c>
      <c r="M9" s="7">
        <v>3.5</v>
      </c>
      <c r="N9" s="8">
        <f t="shared" si="7"/>
        <v>6.65</v>
      </c>
      <c r="O9" s="7">
        <f t="shared" si="3"/>
        <v>133</v>
      </c>
    </row>
    <row r="10" spans="1:15" x14ac:dyDescent="0.4">
      <c r="A10" s="1" t="s">
        <v>38</v>
      </c>
      <c r="B10" s="5" t="s">
        <v>39</v>
      </c>
      <c r="C10" s="6">
        <v>5.01</v>
      </c>
      <c r="D10" s="7">
        <v>0</v>
      </c>
      <c r="E10" s="8">
        <f t="shared" si="4"/>
        <v>0</v>
      </c>
      <c r="F10" s="7">
        <f t="shared" si="0"/>
        <v>0</v>
      </c>
      <c r="G10" s="7">
        <v>0</v>
      </c>
      <c r="H10" s="8">
        <f t="shared" si="5"/>
        <v>0</v>
      </c>
      <c r="I10" s="7">
        <f t="shared" si="1"/>
        <v>0</v>
      </c>
      <c r="J10" s="7">
        <v>13.5</v>
      </c>
      <c r="K10" s="8">
        <f t="shared" si="6"/>
        <v>13.55</v>
      </c>
      <c r="L10" s="7">
        <f t="shared" si="2"/>
        <v>67.900000000000006</v>
      </c>
      <c r="M10" s="7">
        <v>0.3</v>
      </c>
      <c r="N10" s="8">
        <f t="shared" si="7"/>
        <v>1.9</v>
      </c>
      <c r="O10" s="7">
        <f t="shared" si="3"/>
        <v>9.5</v>
      </c>
    </row>
    <row r="11" spans="1:15" x14ac:dyDescent="0.4">
      <c r="A11" s="1" t="s">
        <v>40</v>
      </c>
      <c r="B11" s="5" t="s">
        <v>41</v>
      </c>
      <c r="C11" s="6">
        <v>0</v>
      </c>
      <c r="D11" s="7">
        <v>0</v>
      </c>
      <c r="E11" s="8">
        <f t="shared" si="4"/>
        <v>0</v>
      </c>
      <c r="F11" s="7">
        <f t="shared" si="0"/>
        <v>0</v>
      </c>
      <c r="G11" s="7">
        <v>0</v>
      </c>
      <c r="H11" s="8">
        <f t="shared" si="5"/>
        <v>0</v>
      </c>
      <c r="I11" s="7">
        <f t="shared" si="1"/>
        <v>0</v>
      </c>
      <c r="J11" s="7">
        <v>13.5</v>
      </c>
      <c r="K11" s="8">
        <f t="shared" si="6"/>
        <v>13.5</v>
      </c>
      <c r="L11" s="7">
        <f t="shared" si="2"/>
        <v>0</v>
      </c>
      <c r="M11" s="7">
        <v>0</v>
      </c>
      <c r="N11" s="8">
        <f t="shared" si="7"/>
        <v>0.15</v>
      </c>
      <c r="O11" s="7">
        <f t="shared" si="3"/>
        <v>0</v>
      </c>
    </row>
    <row r="12" spans="1:15" x14ac:dyDescent="0.4">
      <c r="A12" s="1" t="s">
        <v>42</v>
      </c>
      <c r="B12" s="5" t="s">
        <v>43</v>
      </c>
      <c r="C12" s="6">
        <v>14.99</v>
      </c>
      <c r="D12" s="7">
        <v>0</v>
      </c>
      <c r="E12" s="8">
        <f t="shared" si="4"/>
        <v>0</v>
      </c>
      <c r="F12" s="7">
        <f t="shared" si="0"/>
        <v>0</v>
      </c>
      <c r="G12" s="7">
        <v>18</v>
      </c>
      <c r="H12" s="8">
        <f t="shared" si="5"/>
        <v>9</v>
      </c>
      <c r="I12" s="7">
        <f t="shared" si="1"/>
        <v>134.9</v>
      </c>
      <c r="J12" s="7">
        <v>5.0999999999999996</v>
      </c>
      <c r="K12" s="8">
        <f t="shared" si="6"/>
        <v>9.3000000000000007</v>
      </c>
      <c r="L12" s="7">
        <f t="shared" si="2"/>
        <v>139.4</v>
      </c>
      <c r="M12" s="7">
        <v>0</v>
      </c>
      <c r="N12" s="8">
        <f t="shared" si="7"/>
        <v>0</v>
      </c>
      <c r="O12" s="7">
        <f t="shared" si="3"/>
        <v>0</v>
      </c>
    </row>
    <row r="13" spans="1:15" x14ac:dyDescent="0.4">
      <c r="A13" s="1" t="s">
        <v>44</v>
      </c>
      <c r="B13" s="5" t="s">
        <v>45</v>
      </c>
      <c r="C13" s="6">
        <v>3.5</v>
      </c>
      <c r="D13" s="7">
        <v>0</v>
      </c>
      <c r="E13" s="8">
        <f t="shared" si="4"/>
        <v>0</v>
      </c>
      <c r="F13" s="7">
        <f t="shared" si="0"/>
        <v>0</v>
      </c>
      <c r="G13" s="7">
        <v>19</v>
      </c>
      <c r="H13" s="8">
        <f t="shared" si="5"/>
        <v>18.5</v>
      </c>
      <c r="I13" s="7">
        <f t="shared" si="1"/>
        <v>64.8</v>
      </c>
      <c r="J13" s="7">
        <v>1</v>
      </c>
      <c r="K13" s="8">
        <f t="shared" si="6"/>
        <v>3.05</v>
      </c>
      <c r="L13" s="7">
        <f t="shared" si="2"/>
        <v>10.7</v>
      </c>
      <c r="M13" s="7">
        <v>0</v>
      </c>
      <c r="N13" s="8">
        <f t="shared" si="7"/>
        <v>0</v>
      </c>
      <c r="O13" s="7">
        <f t="shared" si="3"/>
        <v>0</v>
      </c>
    </row>
    <row r="14" spans="1:15" x14ac:dyDescent="0.4">
      <c r="A14" s="1" t="s">
        <v>46</v>
      </c>
      <c r="B14" s="5" t="s">
        <v>47</v>
      </c>
      <c r="C14" s="6">
        <v>1.292</v>
      </c>
      <c r="D14" s="7">
        <v>0</v>
      </c>
      <c r="E14" s="8">
        <f t="shared" si="4"/>
        <v>0</v>
      </c>
      <c r="F14" s="7">
        <f t="shared" si="0"/>
        <v>0</v>
      </c>
      <c r="G14" s="7">
        <v>19.2</v>
      </c>
      <c r="H14" s="8">
        <f t="shared" si="5"/>
        <v>19.100000000000001</v>
      </c>
      <c r="I14" s="7">
        <f t="shared" si="1"/>
        <v>24.7</v>
      </c>
      <c r="J14" s="7">
        <v>0</v>
      </c>
      <c r="K14" s="8">
        <f t="shared" si="6"/>
        <v>0.5</v>
      </c>
      <c r="L14" s="7">
        <f t="shared" si="2"/>
        <v>0.6</v>
      </c>
      <c r="M14" s="7">
        <v>0</v>
      </c>
      <c r="N14" s="8">
        <f t="shared" si="7"/>
        <v>0</v>
      </c>
      <c r="O14" s="7">
        <f t="shared" si="3"/>
        <v>0</v>
      </c>
    </row>
    <row r="15" spans="1:15" x14ac:dyDescent="0.4">
      <c r="A15" s="1" t="s">
        <v>48</v>
      </c>
      <c r="B15" s="5" t="s">
        <v>49</v>
      </c>
      <c r="C15" s="6">
        <v>0.20799999999999999</v>
      </c>
      <c r="D15" s="7">
        <v>0</v>
      </c>
      <c r="E15" s="8">
        <f t="shared" si="4"/>
        <v>0</v>
      </c>
      <c r="F15" s="7">
        <f t="shared" si="0"/>
        <v>0</v>
      </c>
      <c r="G15" s="7">
        <v>19.100000000000001</v>
      </c>
      <c r="H15" s="8">
        <f t="shared" si="5"/>
        <v>19.149999999999999</v>
      </c>
      <c r="I15" s="7">
        <f t="shared" si="1"/>
        <v>4</v>
      </c>
      <c r="J15" s="7">
        <v>0</v>
      </c>
      <c r="K15" s="8">
        <f t="shared" si="6"/>
        <v>0</v>
      </c>
      <c r="L15" s="7">
        <f t="shared" si="2"/>
        <v>0</v>
      </c>
      <c r="M15" s="7">
        <v>0</v>
      </c>
      <c r="N15" s="8">
        <f t="shared" si="7"/>
        <v>0</v>
      </c>
      <c r="O15" s="7">
        <f t="shared" si="3"/>
        <v>0</v>
      </c>
    </row>
    <row r="16" spans="1:15" x14ac:dyDescent="0.4">
      <c r="A16" s="1" t="s">
        <v>50</v>
      </c>
      <c r="B16" s="5" t="s">
        <v>51</v>
      </c>
      <c r="C16" s="6">
        <v>1.302</v>
      </c>
      <c r="D16" s="7">
        <v>0</v>
      </c>
      <c r="E16" s="8">
        <f t="shared" si="4"/>
        <v>0</v>
      </c>
      <c r="F16" s="7">
        <f t="shared" si="0"/>
        <v>0</v>
      </c>
      <c r="G16" s="7">
        <v>19</v>
      </c>
      <c r="H16" s="8">
        <f t="shared" si="5"/>
        <v>19.05</v>
      </c>
      <c r="I16" s="7">
        <f t="shared" si="1"/>
        <v>24.8</v>
      </c>
      <c r="J16" s="7">
        <v>0</v>
      </c>
      <c r="K16" s="8">
        <f t="shared" si="6"/>
        <v>0</v>
      </c>
      <c r="L16" s="7">
        <f t="shared" si="2"/>
        <v>0</v>
      </c>
      <c r="M16" s="7">
        <v>0</v>
      </c>
      <c r="N16" s="8">
        <f t="shared" si="7"/>
        <v>0</v>
      </c>
      <c r="O16" s="7">
        <f t="shared" si="3"/>
        <v>0</v>
      </c>
    </row>
    <row r="17" spans="1:15" x14ac:dyDescent="0.4">
      <c r="A17" s="1" t="s">
        <v>52</v>
      </c>
      <c r="B17" s="5" t="s">
        <v>53</v>
      </c>
      <c r="C17" s="6">
        <v>13.698</v>
      </c>
      <c r="D17" s="7">
        <v>7.1</v>
      </c>
      <c r="E17" s="8">
        <f t="shared" si="4"/>
        <v>3.55</v>
      </c>
      <c r="F17" s="7">
        <f t="shared" si="0"/>
        <v>48.6</v>
      </c>
      <c r="G17" s="7">
        <v>17.3</v>
      </c>
      <c r="H17" s="8">
        <f t="shared" si="5"/>
        <v>18.149999999999999</v>
      </c>
      <c r="I17" s="7">
        <f t="shared" si="1"/>
        <v>248.6</v>
      </c>
      <c r="J17" s="7">
        <v>0</v>
      </c>
      <c r="K17" s="8">
        <f t="shared" si="6"/>
        <v>0</v>
      </c>
      <c r="L17" s="7">
        <f t="shared" si="2"/>
        <v>0</v>
      </c>
      <c r="M17" s="7">
        <v>0</v>
      </c>
      <c r="N17" s="8">
        <f t="shared" si="7"/>
        <v>0</v>
      </c>
      <c r="O17" s="7">
        <f t="shared" si="3"/>
        <v>0</v>
      </c>
    </row>
    <row r="18" spans="1:15" x14ac:dyDescent="0.4">
      <c r="A18" s="1" t="s">
        <v>54</v>
      </c>
      <c r="B18" s="5" t="s">
        <v>55</v>
      </c>
      <c r="C18" s="6">
        <v>20</v>
      </c>
      <c r="D18" s="7">
        <v>16</v>
      </c>
      <c r="E18" s="8">
        <f t="shared" si="4"/>
        <v>11.55</v>
      </c>
      <c r="F18" s="7">
        <f t="shared" si="0"/>
        <v>231</v>
      </c>
      <c r="G18" s="7">
        <v>20.2</v>
      </c>
      <c r="H18" s="8">
        <f t="shared" si="5"/>
        <v>18.75</v>
      </c>
      <c r="I18" s="7">
        <f t="shared" si="1"/>
        <v>375</v>
      </c>
      <c r="J18" s="7">
        <v>0</v>
      </c>
      <c r="K18" s="8">
        <f t="shared" si="6"/>
        <v>0</v>
      </c>
      <c r="L18" s="7">
        <f t="shared" si="2"/>
        <v>0</v>
      </c>
      <c r="M18" s="7">
        <v>0</v>
      </c>
      <c r="N18" s="8">
        <f t="shared" si="7"/>
        <v>0</v>
      </c>
      <c r="O18" s="7">
        <f t="shared" si="3"/>
        <v>0</v>
      </c>
    </row>
    <row r="19" spans="1:15" x14ac:dyDescent="0.4">
      <c r="A19" s="1" t="s">
        <v>56</v>
      </c>
      <c r="B19" s="5" t="s">
        <v>57</v>
      </c>
      <c r="C19" s="6">
        <v>20</v>
      </c>
      <c r="D19" s="7">
        <v>22.2</v>
      </c>
      <c r="E19" s="8">
        <f t="shared" si="4"/>
        <v>19.100000000000001</v>
      </c>
      <c r="F19" s="7">
        <f t="shared" si="0"/>
        <v>382</v>
      </c>
      <c r="G19" s="7">
        <v>26.7</v>
      </c>
      <c r="H19" s="8">
        <f t="shared" si="5"/>
        <v>23.45</v>
      </c>
      <c r="I19" s="7">
        <f t="shared" si="1"/>
        <v>469</v>
      </c>
      <c r="J19" s="7">
        <v>0</v>
      </c>
      <c r="K19" s="8">
        <f t="shared" si="6"/>
        <v>0</v>
      </c>
      <c r="L19" s="7">
        <f t="shared" si="2"/>
        <v>0</v>
      </c>
      <c r="M19" s="7">
        <v>0</v>
      </c>
      <c r="N19" s="8">
        <f t="shared" si="7"/>
        <v>0</v>
      </c>
      <c r="O19" s="7">
        <f t="shared" si="3"/>
        <v>0</v>
      </c>
    </row>
    <row r="20" spans="1:15" x14ac:dyDescent="0.4">
      <c r="A20" s="1" t="s">
        <v>58</v>
      </c>
      <c r="B20" s="5" t="s">
        <v>59</v>
      </c>
      <c r="C20" s="6">
        <v>20</v>
      </c>
      <c r="D20" s="7">
        <v>25.9</v>
      </c>
      <c r="E20" s="8">
        <f t="shared" si="4"/>
        <v>24.05</v>
      </c>
      <c r="F20" s="7">
        <f t="shared" si="0"/>
        <v>481</v>
      </c>
      <c r="G20" s="7">
        <v>32.4</v>
      </c>
      <c r="H20" s="8">
        <f t="shared" si="5"/>
        <v>29.55</v>
      </c>
      <c r="I20" s="7">
        <f t="shared" si="1"/>
        <v>591</v>
      </c>
      <c r="J20" s="7">
        <v>0</v>
      </c>
      <c r="K20" s="8">
        <f t="shared" si="6"/>
        <v>0</v>
      </c>
      <c r="L20" s="7">
        <f t="shared" si="2"/>
        <v>0</v>
      </c>
      <c r="M20" s="7">
        <v>0</v>
      </c>
      <c r="N20" s="8">
        <f t="shared" si="7"/>
        <v>0</v>
      </c>
      <c r="O20" s="7">
        <f t="shared" si="3"/>
        <v>0</v>
      </c>
    </row>
    <row r="21" spans="1:15" x14ac:dyDescent="0.4">
      <c r="A21" s="1" t="s">
        <v>60</v>
      </c>
      <c r="B21" s="5" t="s">
        <v>61</v>
      </c>
      <c r="C21" s="6">
        <v>20</v>
      </c>
      <c r="D21" s="7">
        <v>26</v>
      </c>
      <c r="E21" s="8">
        <f t="shared" si="4"/>
        <v>25.95</v>
      </c>
      <c r="F21" s="7">
        <f t="shared" si="0"/>
        <v>519</v>
      </c>
      <c r="G21" s="7">
        <v>33.9</v>
      </c>
      <c r="H21" s="8">
        <f t="shared" si="5"/>
        <v>33.15</v>
      </c>
      <c r="I21" s="7">
        <f t="shared" si="1"/>
        <v>663</v>
      </c>
      <c r="J21" s="7">
        <v>0</v>
      </c>
      <c r="K21" s="8">
        <f t="shared" si="6"/>
        <v>0</v>
      </c>
      <c r="L21" s="7">
        <f t="shared" si="2"/>
        <v>0</v>
      </c>
      <c r="M21" s="7">
        <v>0</v>
      </c>
      <c r="N21" s="8">
        <f t="shared" si="7"/>
        <v>0</v>
      </c>
      <c r="O21" s="7">
        <f t="shared" si="3"/>
        <v>0</v>
      </c>
    </row>
    <row r="22" spans="1:15" x14ac:dyDescent="0.4">
      <c r="A22" s="1" t="s">
        <v>62</v>
      </c>
      <c r="B22" s="5" t="s">
        <v>63</v>
      </c>
      <c r="C22" s="6">
        <v>20</v>
      </c>
      <c r="D22" s="7">
        <v>29</v>
      </c>
      <c r="E22" s="8">
        <f t="shared" si="4"/>
        <v>27.5</v>
      </c>
      <c r="F22" s="7">
        <f t="shared" si="0"/>
        <v>550</v>
      </c>
      <c r="G22" s="7">
        <v>30.3</v>
      </c>
      <c r="H22" s="8">
        <f t="shared" si="5"/>
        <v>32.1</v>
      </c>
      <c r="I22" s="7">
        <f t="shared" si="1"/>
        <v>642</v>
      </c>
      <c r="J22" s="7">
        <v>0</v>
      </c>
      <c r="K22" s="8">
        <f t="shared" si="6"/>
        <v>0</v>
      </c>
      <c r="L22" s="7">
        <f t="shared" si="2"/>
        <v>0</v>
      </c>
      <c r="M22" s="7">
        <v>0</v>
      </c>
      <c r="N22" s="8">
        <f t="shared" si="7"/>
        <v>0</v>
      </c>
      <c r="O22" s="7">
        <f t="shared" si="3"/>
        <v>0</v>
      </c>
    </row>
    <row r="23" spans="1:15" x14ac:dyDescent="0.4">
      <c r="A23" s="1" t="s">
        <v>64</v>
      </c>
      <c r="B23" s="11"/>
      <c r="C23" s="11"/>
      <c r="D23" s="11"/>
      <c r="E23" s="11"/>
      <c r="F23" s="7">
        <f>SUM(F4:F22)</f>
        <v>2211.6</v>
      </c>
      <c r="G23" s="11"/>
      <c r="H23" s="11"/>
      <c r="I23" s="7">
        <f>SUM(I4:I22)</f>
        <v>3241.8</v>
      </c>
      <c r="J23" s="11"/>
      <c r="K23" s="11"/>
      <c r="L23" s="7">
        <f>SUM(L4:L22)</f>
        <v>1060.5999999999999</v>
      </c>
      <c r="M23" s="11"/>
      <c r="N23" s="11"/>
      <c r="O23" s="7">
        <f>SUM(O4:O22)</f>
        <v>610</v>
      </c>
    </row>
  </sheetData>
  <mergeCells count="7">
    <mergeCell ref="M1:O1"/>
    <mergeCell ref="A1:A3"/>
    <mergeCell ref="B1:B3"/>
    <mergeCell ref="C1:C2"/>
    <mergeCell ref="D1:F1"/>
    <mergeCell ref="G1:I1"/>
    <mergeCell ref="J1:L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土量集計表</vt:lpstr>
      <vt:lpstr>法面積計算書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horii</dc:creator>
  <cp:lastModifiedBy>horii</cp:lastModifiedBy>
  <dcterms:created xsi:type="dcterms:W3CDTF">2019-11-12T06:11:13Z</dcterms:created>
  <dcterms:modified xsi:type="dcterms:W3CDTF">2020-02-04T00:56:46Z</dcterms:modified>
</cp:coreProperties>
</file>