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データ\032_スマートシティ関係\15_計画評価モデル\"/>
    </mc:Choice>
  </mc:AlternateContent>
  <xr:revisionPtr revIDLastSave="0" documentId="13_ncr:1_{A96E96B4-F26B-4951-B6EC-38920F8F0D60}" xr6:coauthVersionLast="47" xr6:coauthVersionMax="47" xr10:uidLastSave="{00000000-0000-0000-0000-000000000000}"/>
  <bookViews>
    <workbookView xWindow="-120" yWindow="-120" windowWidth="29040" windowHeight="15720" tabRatio="845" xr2:uid="{903402B5-5156-46A2-8A5D-286A846F15AD}"/>
  </bookViews>
  <sheets>
    <sheet name="①F-１買い物コスト縮減_自動運転車" sheetId="21" r:id="rId1"/>
    <sheet name="②F-１買い物コスト縮減_オンデマンド交通" sheetId="20" r:id="rId2"/>
    <sheet name="③F-１買い物コスト縮減_ドローン" sheetId="2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2" l="1"/>
  <c r="D27" i="22"/>
  <c r="F21" i="22"/>
  <c r="D21" i="22"/>
  <c r="F33" i="20"/>
  <c r="F32" i="20"/>
  <c r="D33" i="20"/>
  <c r="D32" i="20"/>
  <c r="F21" i="20"/>
  <c r="D21" i="20"/>
  <c r="F27" i="20"/>
  <c r="D27" i="20"/>
  <c r="D33" i="21"/>
  <c r="D32" i="21"/>
  <c r="F27" i="21"/>
  <c r="F21" i="21"/>
  <c r="D21" i="21"/>
  <c r="D27" i="21"/>
  <c r="P20" i="22" l="1"/>
  <c r="L20" i="22"/>
  <c r="L21" i="22" s="1"/>
  <c r="P21" i="22" l="1"/>
  <c r="P20" i="21"/>
  <c r="L20" i="21"/>
  <c r="AB20" i="20"/>
  <c r="AB21" i="20" s="1"/>
  <c r="L21" i="21" l="1"/>
  <c r="P21" i="21"/>
  <c r="X20" i="20"/>
  <c r="X21" i="20" s="1"/>
  <c r="T20" i="20" l="1"/>
  <c r="T21" i="20" s="1"/>
  <c r="P20" i="20"/>
  <c r="P21" i="20" s="1"/>
  <c r="L20" i="20"/>
  <c r="L21" i="20" s="1"/>
</calcChain>
</file>

<file path=xl/sharedStrings.xml><?xml version="1.0" encoding="utf-8"?>
<sst xmlns="http://schemas.openxmlformats.org/spreadsheetml/2006/main" count="361" uniqueCount="103">
  <si>
    <t>備考</t>
    <rPh sb="0" eb="2">
      <t>ビコウ</t>
    </rPh>
    <phoneticPr fontId="1"/>
  </si>
  <si>
    <t>新技術の導入の条件</t>
    <rPh sb="0" eb="3">
      <t>シンギジュツ</t>
    </rPh>
    <rPh sb="4" eb="6">
      <t>ドウニュウ</t>
    </rPh>
    <rPh sb="7" eb="9">
      <t>ジョウケン</t>
    </rPh>
    <phoneticPr fontId="1"/>
  </si>
  <si>
    <t>人</t>
    <rPh sb="0" eb="1">
      <t>ニン</t>
    </rPh>
    <phoneticPr fontId="1"/>
  </si>
  <si>
    <t>新技術の導入効果</t>
    <rPh sb="0" eb="3">
      <t>シンギジュツ</t>
    </rPh>
    <rPh sb="4" eb="6">
      <t>ドウニュウ</t>
    </rPh>
    <rPh sb="6" eb="8">
      <t>コウカ</t>
    </rPh>
    <phoneticPr fontId="1"/>
  </si>
  <si>
    <t>新技術導入に係る費用</t>
    <rPh sb="0" eb="3">
      <t>シンギジュツ</t>
    </rPh>
    <rPh sb="3" eb="5">
      <t>ドウニュウ</t>
    </rPh>
    <rPh sb="6" eb="7">
      <t>カカ</t>
    </rPh>
    <rPh sb="8" eb="10">
      <t>ヒヨウ</t>
    </rPh>
    <phoneticPr fontId="1"/>
  </si>
  <si>
    <t>導入にかかる費用</t>
    <rPh sb="0" eb="2">
      <t>ドウニュウ</t>
    </rPh>
    <rPh sb="6" eb="8">
      <t>ヒヨウ</t>
    </rPh>
    <phoneticPr fontId="1"/>
  </si>
  <si>
    <t>運用にかかる費用</t>
    <rPh sb="0" eb="2">
      <t>ウンヨウ</t>
    </rPh>
    <rPh sb="6" eb="8">
      <t>ヒヨウ</t>
    </rPh>
    <phoneticPr fontId="1"/>
  </si>
  <si>
    <t>万円</t>
    <rPh sb="0" eb="2">
      <t>マンエン</t>
    </rPh>
    <phoneticPr fontId="1"/>
  </si>
  <si>
    <t>万円/年</t>
    <rPh sb="0" eb="2">
      <t>マンエン</t>
    </rPh>
    <rPh sb="3" eb="4">
      <t>ネン</t>
    </rPh>
    <phoneticPr fontId="1"/>
  </si>
  <si>
    <t>河内長野市</t>
    <rPh sb="0" eb="5">
      <t>カワチナガノシ</t>
    </rPh>
    <phoneticPr fontId="1"/>
  </si>
  <si>
    <t>・GISにより計測</t>
    <rPh sb="7" eb="9">
      <t>ケイソク</t>
    </rPh>
    <phoneticPr fontId="1"/>
  </si>
  <si>
    <t>車両導入台数</t>
    <rPh sb="0" eb="2">
      <t>シャリョウ</t>
    </rPh>
    <rPh sb="2" eb="6">
      <t>ドウニュウダイスウ</t>
    </rPh>
    <phoneticPr fontId="1"/>
  </si>
  <si>
    <t>台</t>
    <rPh sb="0" eb="1">
      <t>ダイ</t>
    </rPh>
    <phoneticPr fontId="1"/>
  </si>
  <si>
    <t>荒尾市</t>
    <rPh sb="0" eb="3">
      <t>アラオシ</t>
    </rPh>
    <phoneticPr fontId="1"/>
  </si>
  <si>
    <t>万円/台</t>
    <rPh sb="0" eb="2">
      <t>マンエン</t>
    </rPh>
    <rPh sb="3" eb="4">
      <t>ダイ</t>
    </rPh>
    <phoneticPr fontId="1"/>
  </si>
  <si>
    <t>・河内長野市ヒアリングより（車両購入費　※電磁誘導線は別途5千円/m程度）</t>
    <rPh sb="1" eb="6">
      <t>カワチナガノシ</t>
    </rPh>
    <rPh sb="14" eb="19">
      <t>シャリョウコウニュウヒ</t>
    </rPh>
    <rPh sb="21" eb="26">
      <t>デンジユウドウセン</t>
    </rPh>
    <rPh sb="27" eb="29">
      <t>ベット</t>
    </rPh>
    <rPh sb="30" eb="32">
      <t>センエン</t>
    </rPh>
    <rPh sb="34" eb="36">
      <t>テイド</t>
    </rPh>
    <phoneticPr fontId="1"/>
  </si>
  <si>
    <t>・河内長野市ヒアリングより（保険、車検、法定点検等及び消耗品等　※電気代、人件費地域負担のため含まない）</t>
    <rPh sb="1" eb="6">
      <t>カワチナガノシ</t>
    </rPh>
    <rPh sb="14" eb="16">
      <t>ホケン</t>
    </rPh>
    <rPh sb="17" eb="19">
      <t>シャケン</t>
    </rPh>
    <rPh sb="20" eb="25">
      <t>ホウテイテンケントウ</t>
    </rPh>
    <rPh sb="25" eb="26">
      <t>オヨ</t>
    </rPh>
    <rPh sb="27" eb="31">
      <t>ショウモウヒントウ</t>
    </rPh>
    <rPh sb="33" eb="36">
      <t>デンキダイ</t>
    </rPh>
    <rPh sb="37" eb="40">
      <t>ジンケンヒ</t>
    </rPh>
    <rPh sb="40" eb="44">
      <t>チイキフタン</t>
    </rPh>
    <rPh sb="47" eb="48">
      <t>フク</t>
    </rPh>
    <phoneticPr fontId="1"/>
  </si>
  <si>
    <t>前橋市（富士見地区（るんるんバス））</t>
    <rPh sb="0" eb="3">
      <t>マエバシシ</t>
    </rPh>
    <rPh sb="4" eb="7">
      <t>フジミ</t>
    </rPh>
    <rPh sb="7" eb="9">
      <t>チク</t>
    </rPh>
    <phoneticPr fontId="1"/>
  </si>
  <si>
    <t>前橋市（大胡、宮城、粕川地区（ふるさとバス））</t>
    <rPh sb="0" eb="3">
      <t>マエバシシ</t>
    </rPh>
    <rPh sb="7" eb="9">
      <t>ミヤギ</t>
    </rPh>
    <rPh sb="10" eb="11">
      <t>カス</t>
    </rPh>
    <rPh sb="11" eb="12">
      <t>カワ</t>
    </rPh>
    <rPh sb="12" eb="14">
      <t>チク</t>
    </rPh>
    <phoneticPr fontId="1"/>
  </si>
  <si>
    <t>前橋市（城南地区（城南あおぞら号））</t>
    <rPh sb="0" eb="3">
      <t>マエバシシ</t>
    </rPh>
    <rPh sb="4" eb="6">
      <t>ジョウナン</t>
    </rPh>
    <rPh sb="6" eb="8">
      <t>チク</t>
    </rPh>
    <rPh sb="9" eb="11">
      <t>ジョウナン</t>
    </rPh>
    <rPh sb="15" eb="16">
      <t>ゴウ</t>
    </rPh>
    <phoneticPr fontId="1"/>
  </si>
  <si>
    <t>・前橋市ヒアリングより（デマンドシステム利用料（既存システム）380万円）</t>
    <rPh sb="1" eb="4">
      <t>マエバシシ</t>
    </rPh>
    <rPh sb="20" eb="23">
      <t>リヨウリョウ</t>
    </rPh>
    <rPh sb="24" eb="26">
      <t>キゾン</t>
    </rPh>
    <rPh sb="34" eb="36">
      <t>マンエン</t>
    </rPh>
    <phoneticPr fontId="1"/>
  </si>
  <si>
    <t>境町</t>
    <rPh sb="0" eb="2">
      <t>サカイマチ</t>
    </rPh>
    <phoneticPr fontId="1"/>
  </si>
  <si>
    <t>～</t>
    <phoneticPr fontId="1"/>
  </si>
  <si>
    <t>対象エリアメッシュ人口（65歳以上)</t>
    <rPh sb="0" eb="2">
      <t>タイショウ</t>
    </rPh>
    <rPh sb="9" eb="11">
      <t>ジンコウ</t>
    </rPh>
    <rPh sb="14" eb="17">
      <t>サイイジョウ</t>
    </rPh>
    <phoneticPr fontId="1"/>
  </si>
  <si>
    <t>対象エリアにおける、最寄スーパーまでの一人あたりタクシー料金</t>
    <rPh sb="0" eb="2">
      <t>タイショウ</t>
    </rPh>
    <rPh sb="10" eb="12">
      <t>モヨリ</t>
    </rPh>
    <rPh sb="19" eb="21">
      <t>ヒトリ</t>
    </rPh>
    <rPh sb="28" eb="30">
      <t>リョウキン</t>
    </rPh>
    <phoneticPr fontId="1"/>
  </si>
  <si>
    <t>対象エリアにおける、最寄スーパーまでの一人あたり導入サービス利用料金</t>
    <rPh sb="0" eb="2">
      <t>タイショウ</t>
    </rPh>
    <rPh sb="10" eb="12">
      <t>モヨリ</t>
    </rPh>
    <rPh sb="19" eb="21">
      <t>ヒトリ</t>
    </rPh>
    <rPh sb="24" eb="26">
      <t>ドウニュウ</t>
    </rPh>
    <rPh sb="30" eb="34">
      <t>リヨウリョウキン</t>
    </rPh>
    <phoneticPr fontId="1"/>
  </si>
  <si>
    <t>円</t>
    <rPh sb="0" eb="1">
      <t>エン</t>
    </rPh>
    <phoneticPr fontId="1"/>
  </si>
  <si>
    <t>円/台</t>
    <rPh sb="0" eb="1">
      <t>エン</t>
    </rPh>
    <rPh sb="2" eb="3">
      <t>ダイ</t>
    </rPh>
    <phoneticPr fontId="1"/>
  </si>
  <si>
    <t>敦賀市</t>
    <rPh sb="0" eb="3">
      <t>ツルガシ</t>
    </rPh>
    <phoneticPr fontId="1"/>
  </si>
  <si>
    <t>小菅村</t>
    <rPh sb="0" eb="3">
      <t>コスゲムラ</t>
    </rPh>
    <phoneticPr fontId="1"/>
  </si>
  <si>
    <t>※情報取得困難（敦賀市と同値を設定）</t>
    <rPh sb="1" eb="7">
      <t>ジョウホウシュトクコンナン</t>
    </rPh>
    <rPh sb="8" eb="11">
      <t>ツルガシ</t>
    </rPh>
    <rPh sb="12" eb="14">
      <t>ドウチ</t>
    </rPh>
    <rPh sb="15" eb="17">
      <t>セッテイ</t>
    </rPh>
    <phoneticPr fontId="1"/>
  </si>
  <si>
    <t>※参照データなし</t>
    <rPh sb="1" eb="3">
      <t>サンショウ</t>
    </rPh>
    <phoneticPr fontId="1"/>
  </si>
  <si>
    <t>■日常的な買い物に要する費用の縮減</t>
    <rPh sb="1" eb="4">
      <t>ニチジョウテキ</t>
    </rPh>
    <rPh sb="5" eb="6">
      <t>カ</t>
    </rPh>
    <rPh sb="7" eb="8">
      <t>モノ</t>
    </rPh>
    <rPh sb="9" eb="10">
      <t>ヨウ</t>
    </rPh>
    <rPh sb="12" eb="14">
      <t>ヒヨウ</t>
    </rPh>
    <rPh sb="15" eb="17">
      <t>シュクゲン</t>
    </rPh>
    <phoneticPr fontId="1"/>
  </si>
  <si>
    <t>車両1台導入による一人あたりの買い物コスト削減量（片道）</t>
    <rPh sb="0" eb="2">
      <t>シャリョウ</t>
    </rPh>
    <rPh sb="3" eb="4">
      <t>ダイ</t>
    </rPh>
    <rPh sb="4" eb="6">
      <t>ドウニュウ</t>
    </rPh>
    <rPh sb="9" eb="11">
      <t>ヒトリ</t>
    </rPh>
    <rPh sb="15" eb="16">
      <t>カ</t>
    </rPh>
    <rPh sb="17" eb="18">
      <t>モノ</t>
    </rPh>
    <rPh sb="21" eb="24">
      <t>サクゲンリョウ</t>
    </rPh>
    <rPh sb="25" eb="27">
      <t>カタミチ</t>
    </rPh>
    <phoneticPr fontId="1"/>
  </si>
  <si>
    <t>車両1台あたり、日常的な買い物に要する1人あたり短縮費用(片道)</t>
    <rPh sb="0" eb="2">
      <t>シャリョウ</t>
    </rPh>
    <rPh sb="3" eb="4">
      <t>ダイ</t>
    </rPh>
    <rPh sb="8" eb="11">
      <t>ニチジョウテキ</t>
    </rPh>
    <rPh sb="12" eb="13">
      <t>カ</t>
    </rPh>
    <rPh sb="14" eb="15">
      <t>モノ</t>
    </rPh>
    <rPh sb="16" eb="17">
      <t>ヨウ</t>
    </rPh>
    <rPh sb="20" eb="21">
      <t>ニン</t>
    </rPh>
    <rPh sb="24" eb="26">
      <t>タンシュク</t>
    </rPh>
    <rPh sb="26" eb="28">
      <t>ヒヨウ</t>
    </rPh>
    <rPh sb="29" eb="31">
      <t>カタミチ</t>
    </rPh>
    <phoneticPr fontId="1"/>
  </si>
  <si>
    <t>万円/年/台</t>
    <rPh sb="0" eb="2">
      <t>マンエン</t>
    </rPh>
    <rPh sb="3" eb="4">
      <t>ネン</t>
    </rPh>
    <rPh sb="5" eb="6">
      <t>ダイ</t>
    </rPh>
    <phoneticPr fontId="1"/>
  </si>
  <si>
    <t>新技術導入に係る費用（参考値）</t>
    <rPh sb="0" eb="3">
      <t>シンギジュツ</t>
    </rPh>
    <rPh sb="3" eb="5">
      <t>ドウニュウ</t>
    </rPh>
    <rPh sb="6" eb="7">
      <t>カカ</t>
    </rPh>
    <rPh sb="8" eb="10">
      <t>ヒヨウ</t>
    </rPh>
    <rPh sb="11" eb="14">
      <t>サンコウチ</t>
    </rPh>
    <phoneticPr fontId="1"/>
  </si>
  <si>
    <t>・GISによりメッシュ毎の距離を計測し、地域毎のタクシー運賃を基に算出</t>
    <rPh sb="11" eb="12">
      <t>ゴト</t>
    </rPh>
    <rPh sb="13" eb="15">
      <t>キョリ</t>
    </rPh>
    <rPh sb="16" eb="18">
      <t>ケイソク</t>
    </rPh>
    <rPh sb="20" eb="23">
      <t>チイキゴト</t>
    </rPh>
    <rPh sb="28" eb="30">
      <t>ウンチン</t>
    </rPh>
    <rPh sb="31" eb="32">
      <t>モト</t>
    </rPh>
    <rPh sb="33" eb="35">
      <t>サンシュツ</t>
    </rPh>
    <phoneticPr fontId="1"/>
  </si>
  <si>
    <t>システム・オペレーター費用のみ</t>
    <rPh sb="11" eb="13">
      <t>ヒヨウ</t>
    </rPh>
    <phoneticPr fontId="1"/>
  </si>
  <si>
    <t>・前橋市ヒアリングより
※車両購入費（ハイエース（10人乗り）1台の市販価格を想定）</t>
    <rPh sb="1" eb="4">
      <t>マエバシシ</t>
    </rPh>
    <rPh sb="13" eb="15">
      <t>シャリョウ</t>
    </rPh>
    <rPh sb="15" eb="18">
      <t>コウニュウヒ</t>
    </rPh>
    <rPh sb="27" eb="29">
      <t>ニンノ</t>
    </rPh>
    <rPh sb="32" eb="33">
      <t>ダイ</t>
    </rPh>
    <rPh sb="34" eb="38">
      <t>シハンカカク</t>
    </rPh>
    <rPh sb="39" eb="41">
      <t>ソウテイ</t>
    </rPh>
    <phoneticPr fontId="1"/>
  </si>
  <si>
    <t>・荒尾市ヒアリングより（システム導入、のりば看板設置、車両ラッピング、周知チラシ）
※車両１台あたりを算出</t>
    <rPh sb="1" eb="4">
      <t>アラオシ</t>
    </rPh>
    <rPh sb="16" eb="18">
      <t>ドウニュウ</t>
    </rPh>
    <rPh sb="22" eb="24">
      <t>カンバン</t>
    </rPh>
    <rPh sb="24" eb="26">
      <t>セッチ</t>
    </rPh>
    <rPh sb="27" eb="29">
      <t>シャリョウ</t>
    </rPh>
    <rPh sb="35" eb="37">
      <t>シュウチ</t>
    </rPh>
    <rPh sb="43" eb="45">
      <t>シャリョウ</t>
    </rPh>
    <rPh sb="46" eb="47">
      <t>ダイ</t>
    </rPh>
    <rPh sb="51" eb="53">
      <t>サンシュツ</t>
    </rPh>
    <phoneticPr fontId="1"/>
  </si>
  <si>
    <t>・河内長野市ヒアリングより。
・車両１台あたり。オンデマンドと自動運転運行で同じ車両を使い分けている</t>
    <rPh sb="1" eb="6">
      <t>カワチナガノシ</t>
    </rPh>
    <rPh sb="16" eb="18">
      <t>シャリョウ</t>
    </rPh>
    <rPh sb="19" eb="20">
      <t>ダイ</t>
    </rPh>
    <phoneticPr fontId="1"/>
  </si>
  <si>
    <t>人</t>
    <rPh sb="0" eb="1">
      <t>ニン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</si>
  <si>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【F-3】</t>
    </r>
    <r>
      <rPr>
        <sz val="11"/>
        <color theme="1"/>
        <rFont val="游ゴシック"/>
        <family val="2"/>
        <charset val="128"/>
        <scheme val="minor"/>
      </rPr>
      <t>日常的な買い物に要する住民1人あたり買い物コスト削減量(片道)</t>
    </r>
    <rPh sb="5" eb="8">
      <t>ニチジョウテキ</t>
    </rPh>
    <rPh sb="9" eb="10">
      <t>カ</t>
    </rPh>
    <rPh sb="11" eb="12">
      <t>モノ</t>
    </rPh>
    <rPh sb="13" eb="14">
      <t>ヨウ</t>
    </rPh>
    <rPh sb="16" eb="18">
      <t>ジュウミン</t>
    </rPh>
    <rPh sb="23" eb="24">
      <t>カ</t>
    </rPh>
    <rPh sb="25" eb="26">
      <t>モノ</t>
    </rPh>
    <rPh sb="29" eb="32">
      <t>サクゲンリョウ</t>
    </rPh>
    <rPh sb="33" eb="35">
      <t>カタミチ</t>
    </rPh>
    <phoneticPr fontId="1"/>
  </si>
  <si>
    <t>人口（市区町村全体）</t>
    <rPh sb="0" eb="2">
      <t>ジンコウ</t>
    </rPh>
    <rPh sb="3" eb="7">
      <t>シクチョウソン</t>
    </rPh>
    <rPh sb="7" eb="9">
      <t>ゼンタイ</t>
    </rPh>
    <phoneticPr fontId="1"/>
  </si>
  <si>
    <t>人口密度（市区町村全体）</t>
    <rPh sb="0" eb="4">
      <t>ジンコウミツド</t>
    </rPh>
    <phoneticPr fontId="1"/>
  </si>
  <si>
    <t>人/㎢</t>
    <rPh sb="0" eb="1">
      <t>ニン</t>
    </rPh>
    <phoneticPr fontId="1"/>
  </si>
  <si>
    <t>市域面積（市区町村全体）</t>
    <rPh sb="0" eb="2">
      <t>シイキ</t>
    </rPh>
    <rPh sb="2" eb="4">
      <t>メンセキ</t>
    </rPh>
    <phoneticPr fontId="1"/>
  </si>
  <si>
    <t>車両導入台数（自動運転）</t>
    <rPh sb="0" eb="2">
      <t>シャリョウ</t>
    </rPh>
    <rPh sb="2" eb="4">
      <t>ドウニュウ</t>
    </rPh>
    <rPh sb="4" eb="6">
      <t>ダイスウ</t>
    </rPh>
    <rPh sb="7" eb="11">
      <t>ジドウウンテン</t>
    </rPh>
    <phoneticPr fontId="1"/>
  </si>
  <si>
    <t>台</t>
    <rPh sb="0" eb="1">
      <t>ダイ</t>
    </rPh>
    <phoneticPr fontId="3"/>
  </si>
  <si>
    <t>利用者数（自動運転）</t>
    <rPh sb="0" eb="4">
      <t>リヨウシャスウ</t>
    </rPh>
    <phoneticPr fontId="1"/>
  </si>
  <si>
    <t>人</t>
    <rPh sb="0" eb="1">
      <t>ニン</t>
    </rPh>
    <phoneticPr fontId="3"/>
  </si>
  <si>
    <t>1日あたり</t>
    <rPh sb="1" eb="2">
      <t>ニチ</t>
    </rPh>
    <phoneticPr fontId="1"/>
  </si>
  <si>
    <t>利用料金（自動運転）</t>
    <rPh sb="0" eb="4">
      <t>リヨウリョウキン</t>
    </rPh>
    <phoneticPr fontId="1"/>
  </si>
  <si>
    <t>円</t>
    <rPh sb="0" eb="1">
      <t>エン</t>
    </rPh>
    <phoneticPr fontId="3"/>
  </si>
  <si>
    <t>無料</t>
    <rPh sb="0" eb="2">
      <t>ムリョウ</t>
    </rPh>
    <phoneticPr fontId="1"/>
  </si>
  <si>
    <t>運行本数（自動運転）</t>
    <rPh sb="0" eb="2">
      <t>ウンコウ</t>
    </rPh>
    <rPh sb="2" eb="4">
      <t>ホンスウ</t>
    </rPh>
    <phoneticPr fontId="1"/>
  </si>
  <si>
    <t>本/日</t>
    <rPh sb="0" eb="1">
      <t>ホン</t>
    </rPh>
    <rPh sb="2" eb="3">
      <t>ニチ</t>
    </rPh>
    <phoneticPr fontId="1"/>
  </si>
  <si>
    <t>1ルートあたりの本数
全4ルート10～14時</t>
    <rPh sb="8" eb="10">
      <t>ホンスウ</t>
    </rPh>
    <rPh sb="11" eb="12">
      <t>ゼン</t>
    </rPh>
    <rPh sb="21" eb="22">
      <t>ジ</t>
    </rPh>
    <phoneticPr fontId="1"/>
  </si>
  <si>
    <t>2ルートの合計本数</t>
    <rPh sb="5" eb="7">
      <t>ゴウケイ</t>
    </rPh>
    <rPh sb="7" eb="9">
      <t>ホンスウ</t>
    </rPh>
    <phoneticPr fontId="1"/>
  </si>
  <si>
    <t>車両導入台数（オンデマンド交通）</t>
    <rPh sb="0" eb="2">
      <t>シャリョウ</t>
    </rPh>
    <rPh sb="2" eb="4">
      <t>ドウニュウ</t>
    </rPh>
    <rPh sb="4" eb="6">
      <t>ダイスウ</t>
    </rPh>
    <rPh sb="13" eb="15">
      <t>コウツウ</t>
    </rPh>
    <phoneticPr fontId="1"/>
  </si>
  <si>
    <t>利用者数（オンデマンド交通）</t>
    <rPh sb="0" eb="4">
      <t>リヨウシャスウ</t>
    </rPh>
    <phoneticPr fontId="1"/>
  </si>
  <si>
    <t>集計期間2日</t>
    <rPh sb="0" eb="2">
      <t>シュウケイ</t>
    </rPh>
    <rPh sb="2" eb="4">
      <t>キカン</t>
    </rPh>
    <rPh sb="5" eb="6">
      <t>ニチ</t>
    </rPh>
    <phoneticPr fontId="1"/>
  </si>
  <si>
    <t>集計期間365日</t>
    <rPh sb="0" eb="4">
      <t>シュウケイキカン</t>
    </rPh>
    <rPh sb="7" eb="8">
      <t>ニチ</t>
    </rPh>
    <phoneticPr fontId="1"/>
  </si>
  <si>
    <t>集計期間313日</t>
    <rPh sb="0" eb="4">
      <t>シュウケイキカン</t>
    </rPh>
    <rPh sb="7" eb="8">
      <t>ニチ</t>
    </rPh>
    <phoneticPr fontId="1"/>
  </si>
  <si>
    <t>集計期間30日間</t>
    <rPh sb="0" eb="2">
      <t>シュウケイ</t>
    </rPh>
    <rPh sb="2" eb="4">
      <t>キカン</t>
    </rPh>
    <rPh sb="6" eb="7">
      <t>ニチ</t>
    </rPh>
    <rPh sb="7" eb="8">
      <t>カン</t>
    </rPh>
    <phoneticPr fontId="1"/>
  </si>
  <si>
    <t>利用料金（オンデマンド交通）</t>
    <rPh sb="0" eb="4">
      <t>リヨウリョウキン</t>
    </rPh>
    <phoneticPr fontId="1"/>
  </si>
  <si>
    <t>小中学生100円</t>
    <rPh sb="0" eb="4">
      <t>ショウチュウガクセイ</t>
    </rPh>
    <rPh sb="7" eb="8">
      <t>エン</t>
    </rPh>
    <phoneticPr fontId="1"/>
  </si>
  <si>
    <t>小中学生150円</t>
    <rPh sb="0" eb="4">
      <t>ショウチュウガクセイ</t>
    </rPh>
    <rPh sb="7" eb="8">
      <t>エン</t>
    </rPh>
    <phoneticPr fontId="1"/>
  </si>
  <si>
    <t>距離料金制
最大700円</t>
    <rPh sb="0" eb="4">
      <t>キョリリョウキン</t>
    </rPh>
    <rPh sb="4" eb="5">
      <t>セイ</t>
    </rPh>
    <rPh sb="6" eb="8">
      <t>サイダイ</t>
    </rPh>
    <rPh sb="11" eb="12">
      <t>エン</t>
    </rPh>
    <phoneticPr fontId="1"/>
  </si>
  <si>
    <t>運行本数（オンデマンド交通）</t>
    <rPh sb="0" eb="2">
      <t>ウンコウ</t>
    </rPh>
    <rPh sb="2" eb="4">
      <t>ホンスウ</t>
    </rPh>
    <phoneticPr fontId="1"/>
  </si>
  <si>
    <t>毎週月・木曜日
9：30～15：30</t>
    <rPh sb="0" eb="2">
      <t>マイシュウ</t>
    </rPh>
    <rPh sb="2" eb="3">
      <t>ゲツ</t>
    </rPh>
    <rPh sb="4" eb="5">
      <t>モク</t>
    </rPh>
    <rPh sb="5" eb="7">
      <t>ヨウビ</t>
    </rPh>
    <phoneticPr fontId="1"/>
  </si>
  <si>
    <t>毎日運行
8：00～19：00</t>
    <rPh sb="0" eb="2">
      <t>マイニチ</t>
    </rPh>
    <rPh sb="2" eb="4">
      <t>ウンコウ</t>
    </rPh>
    <phoneticPr fontId="1"/>
  </si>
  <si>
    <t>日曜日運休
8：30～16：30</t>
    <rPh sb="0" eb="3">
      <t>ニチヨウビ</t>
    </rPh>
    <rPh sb="3" eb="5">
      <t>ウンキュウ</t>
    </rPh>
    <phoneticPr fontId="1"/>
  </si>
  <si>
    <t>毎日運行
8：00～17：00</t>
    <rPh sb="0" eb="2">
      <t>マイニチ</t>
    </rPh>
    <rPh sb="2" eb="4">
      <t>ウンコウ</t>
    </rPh>
    <phoneticPr fontId="1"/>
  </si>
  <si>
    <t>利用者数（輸送用ドローン）</t>
    <rPh sb="0" eb="4">
      <t>リヨウシャスウ</t>
    </rPh>
    <phoneticPr fontId="1"/>
  </si>
  <si>
    <t>集計期間250日</t>
    <rPh sb="0" eb="4">
      <t>シュウケイキカン</t>
    </rPh>
    <rPh sb="7" eb="8">
      <t>ニチ</t>
    </rPh>
    <phoneticPr fontId="1"/>
  </si>
  <si>
    <t>集計期間752日</t>
    <rPh sb="0" eb="4">
      <t>シュウケイキカン</t>
    </rPh>
    <rPh sb="7" eb="8">
      <t>ニチ</t>
    </rPh>
    <phoneticPr fontId="1"/>
  </si>
  <si>
    <t>利用料金（輸送用ドローン）</t>
    <rPh sb="0" eb="4">
      <t>リヨウリョウキン</t>
    </rPh>
    <phoneticPr fontId="1"/>
  </si>
  <si>
    <t>運行本数（輸送用ドローン）</t>
    <rPh sb="0" eb="2">
      <t>ウンコウ</t>
    </rPh>
    <rPh sb="2" eb="4">
      <t>ホンスウ</t>
    </rPh>
    <phoneticPr fontId="1"/>
  </si>
  <si>
    <t>回/日</t>
    <rPh sb="0" eb="1">
      <t>カイ</t>
    </rPh>
    <rPh sb="2" eb="3">
      <t>ニチ</t>
    </rPh>
    <phoneticPr fontId="1"/>
  </si>
  <si>
    <t>30分間隔に設定された配送枠から希望時間を選択</t>
    <rPh sb="21" eb="23">
      <t>センタク</t>
    </rPh>
    <phoneticPr fontId="1"/>
  </si>
  <si>
    <t>事前に飛ばせる日を調整</t>
    <rPh sb="0" eb="2">
      <t>ジゼン</t>
    </rPh>
    <rPh sb="3" eb="4">
      <t>ト</t>
    </rPh>
    <rPh sb="7" eb="8">
      <t>ヒ</t>
    </rPh>
    <rPh sb="9" eb="11">
      <t>チョウセイ</t>
    </rPh>
    <phoneticPr fontId="1"/>
  </si>
  <si>
    <t>◆新技術導入による都市問題解決効果簡易計算シート</t>
    <rPh sb="17" eb="19">
      <t>カンイ</t>
    </rPh>
    <rPh sb="19" eb="21">
      <t>ケイサン</t>
    </rPh>
    <phoneticPr fontId="1"/>
  </si>
  <si>
    <t>入力項目　※想定される各種条件を入力してください</t>
    <phoneticPr fontId="1"/>
  </si>
  <si>
    <t>都市の空間特性・地域における生活の特性</t>
    <rPh sb="8" eb="10">
      <t>チイキ</t>
    </rPh>
    <rPh sb="14" eb="16">
      <t>セイカツ</t>
    </rPh>
    <rPh sb="17" eb="19">
      <t>トクセイ</t>
    </rPh>
    <phoneticPr fontId="1"/>
  </si>
  <si>
    <t>新技術の導入条件</t>
    <rPh sb="0" eb="3">
      <t>シンギジュツ</t>
    </rPh>
    <rPh sb="4" eb="6">
      <t>ドウニュウ</t>
    </rPh>
    <rPh sb="6" eb="8">
      <t>ジョウケン</t>
    </rPh>
    <phoneticPr fontId="1"/>
  </si>
  <si>
    <t>導入台数を入力</t>
    <rPh sb="0" eb="2">
      <t>ドウニュウ</t>
    </rPh>
    <rPh sb="2" eb="4">
      <t>ダイスウ</t>
    </rPh>
    <rPh sb="5" eb="7">
      <t>ニュウリョク</t>
    </rPh>
    <phoneticPr fontId="1"/>
  </si>
  <si>
    <t>事例自治体を参考とした導入効果原単位</t>
    <phoneticPr fontId="1"/>
  </si>
  <si>
    <t>事例自治体の実績より※</t>
    <rPh sb="0" eb="5">
      <t>ジレイジチタイ</t>
    </rPh>
    <rPh sb="6" eb="8">
      <t>ジッセキ</t>
    </rPh>
    <phoneticPr fontId="1"/>
  </si>
  <si>
    <t>※注意：原単位は、地域の特性等を考慮せず、事例自治体の実績値のみから算出しているため、あくまで参考値としてご参照ください。</t>
    <rPh sb="4" eb="7">
      <t>ゲンタンイ</t>
    </rPh>
    <phoneticPr fontId="1"/>
  </si>
  <si>
    <t>事例自治体の算出例</t>
    <rPh sb="0" eb="5">
      <t>ジレイジチタイ</t>
    </rPh>
    <rPh sb="6" eb="8">
      <t>サンシュツ</t>
    </rPh>
    <rPh sb="8" eb="9">
      <t>レイ</t>
    </rPh>
    <phoneticPr fontId="1"/>
  </si>
  <si>
    <t>基礎情報（参考）</t>
    <rPh sb="0" eb="2">
      <t>キソ</t>
    </rPh>
    <rPh sb="2" eb="4">
      <t>ジョウホウ</t>
    </rPh>
    <rPh sb="5" eb="7">
      <t>サンコウ</t>
    </rPh>
    <phoneticPr fontId="1"/>
  </si>
  <si>
    <t>ー</t>
  </si>
  <si>
    <t>㎢</t>
  </si>
  <si>
    <t>事例自治体の算出例</t>
    <rPh sb="0" eb="5">
      <t>ジレイジチタイ</t>
    </rPh>
    <rPh sb="6" eb="9">
      <t>サンシュツレイ</t>
    </rPh>
    <phoneticPr fontId="1"/>
  </si>
  <si>
    <t>300～</t>
  </si>
  <si>
    <t>導入台数</t>
    <rPh sb="0" eb="4">
      <t>ドウニュウダイスウ</t>
    </rPh>
    <phoneticPr fontId="1"/>
  </si>
  <si>
    <t>7-8</t>
  </si>
  <si>
    <t>導入台数（輸送用ドローン）</t>
    <rPh sb="0" eb="2">
      <t>ドウニュウ</t>
    </rPh>
    <rPh sb="2" eb="4">
      <t>ダイスウ</t>
    </rPh>
    <rPh sb="5" eb="8">
      <t>ユソウヨウ</t>
    </rPh>
    <phoneticPr fontId="1"/>
  </si>
  <si>
    <t>F-1　日常的な買い物に要する住民の負担縮減（ドローン）</t>
    <rPh sb="4" eb="7">
      <t>ニチジョウテキ</t>
    </rPh>
    <rPh sb="8" eb="9">
      <t>カ</t>
    </rPh>
    <rPh sb="10" eb="11">
      <t>モノ</t>
    </rPh>
    <rPh sb="12" eb="13">
      <t>ヨウ</t>
    </rPh>
    <rPh sb="15" eb="17">
      <t>ジュウミン</t>
    </rPh>
    <rPh sb="18" eb="20">
      <t>フタン</t>
    </rPh>
    <rPh sb="20" eb="22">
      <t>シュクゲン</t>
    </rPh>
    <phoneticPr fontId="1"/>
  </si>
  <si>
    <t>F-1　日常的な買い物に要する住民の負担縮減（オンデマンド交通）</t>
    <rPh sb="4" eb="7">
      <t>ニチジョウテキ</t>
    </rPh>
    <rPh sb="8" eb="9">
      <t>カ</t>
    </rPh>
    <rPh sb="10" eb="11">
      <t>モノ</t>
    </rPh>
    <rPh sb="12" eb="13">
      <t>ヨウ</t>
    </rPh>
    <rPh sb="15" eb="17">
      <t>ジュウミン</t>
    </rPh>
    <rPh sb="18" eb="20">
      <t>フタン</t>
    </rPh>
    <rPh sb="20" eb="22">
      <t>シュクゲン</t>
    </rPh>
    <rPh sb="29" eb="31">
      <t>コウツウ</t>
    </rPh>
    <phoneticPr fontId="1"/>
  </si>
  <si>
    <t>F-1　日常的な買い物に要する住民の負担縮減（自動運転車）</t>
    <rPh sb="23" eb="28">
      <t>ジドウウンテンシャ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</si>
</sst>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8"/>
      <color theme="4" tint="-0.249977111117893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vertical="center" wrapText="1"/>
    </xf>
    <xf numFmtId="38" fontId="0" fillId="0" borderId="0" xfId="1" applyFont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vertical="center" wrapText="1"/>
    </xf>
    <xf numFmtId="38" fontId="0" fillId="0" borderId="0" xfId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8" borderId="0" xfId="0" applyFill="1" applyAlignment="1">
      <alignment vertical="center" wrapText="1"/>
    </xf>
    <xf numFmtId="0" fontId="0" fillId="9" borderId="0" xfId="0" applyFill="1" applyAlignment="1">
      <alignment vertical="center" wrapText="1"/>
    </xf>
    <xf numFmtId="0" fontId="0" fillId="6" borderId="0" xfId="0" applyFill="1" applyAlignment="1">
      <alignment vertical="center" wrapText="1"/>
    </xf>
    <xf numFmtId="0" fontId="0" fillId="6" borderId="0" xfId="0" applyFill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4" borderId="6" xfId="0" applyNumberFormat="1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2" borderId="11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38" fontId="0" fillId="0" borderId="10" xfId="1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4" borderId="10" xfId="0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176" fontId="0" fillId="3" borderId="10" xfId="0" applyNumberFormat="1" applyFill="1" applyBorder="1" applyAlignment="1">
      <alignment vertical="center" wrapText="1"/>
    </xf>
    <xf numFmtId="0" fontId="12" fillId="0" borderId="0" xfId="0" applyFont="1">
      <alignment vertical="center"/>
    </xf>
    <xf numFmtId="0" fontId="2" fillId="12" borderId="7" xfId="0" applyFont="1" applyFill="1" applyBorder="1" applyAlignment="1"/>
    <xf numFmtId="0" fontId="0" fillId="12" borderId="8" xfId="0" applyFill="1" applyBorder="1" applyAlignment="1">
      <alignment wrapText="1"/>
    </xf>
    <xf numFmtId="0" fontId="2" fillId="12" borderId="9" xfId="0" applyFont="1" applyFill="1" applyBorder="1" applyAlignment="1">
      <alignment horizontal="center" wrapText="1"/>
    </xf>
    <xf numFmtId="0" fontId="2" fillId="2" borderId="10" xfId="0" applyFont="1" applyFill="1" applyBorder="1">
      <alignment vertical="center"/>
    </xf>
    <xf numFmtId="0" fontId="2" fillId="0" borderId="10" xfId="0" applyFont="1" applyBorder="1">
      <alignment vertical="center"/>
    </xf>
    <xf numFmtId="0" fontId="0" fillId="0" borderId="10" xfId="0" applyBorder="1">
      <alignment vertical="center"/>
    </xf>
    <xf numFmtId="0" fontId="2" fillId="8" borderId="10" xfId="0" applyFont="1" applyFill="1" applyBorder="1" applyAlignment="1">
      <alignment horizontal="left"/>
    </xf>
    <xf numFmtId="0" fontId="0" fillId="8" borderId="11" xfId="0" applyFill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2" fillId="9" borderId="10" xfId="0" applyFont="1" applyFill="1" applyBorder="1" applyAlignment="1">
      <alignment horizontal="left"/>
    </xf>
    <xf numFmtId="0" fontId="9" fillId="9" borderId="0" xfId="0" applyFont="1" applyFill="1" applyAlignment="1">
      <alignment vertical="center" wrapText="1"/>
    </xf>
    <xf numFmtId="0" fontId="9" fillId="9" borderId="11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0" xfId="0" applyFill="1" applyBorder="1" applyAlignment="1">
      <alignment vertical="center" wrapText="1"/>
    </xf>
    <xf numFmtId="0" fontId="2" fillId="3" borderId="10" xfId="0" applyFont="1" applyFill="1" applyBorder="1">
      <alignment vertical="center"/>
    </xf>
    <xf numFmtId="0" fontId="0" fillId="3" borderId="0" xfId="0" applyFill="1" applyAlignment="1">
      <alignment vertical="center" wrapText="1"/>
    </xf>
    <xf numFmtId="0" fontId="0" fillId="3" borderId="11" xfId="0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176" fontId="9" fillId="0" borderId="18" xfId="0" applyNumberFormat="1" applyFont="1" applyFill="1" applyBorder="1" applyAlignment="1">
      <alignment vertical="center" wrapText="1"/>
    </xf>
    <xf numFmtId="0" fontId="0" fillId="6" borderId="0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6" borderId="1" xfId="0" applyFont="1" applyFill="1" applyBorder="1">
      <alignment vertical="center"/>
    </xf>
    <xf numFmtId="0" fontId="0" fillId="2" borderId="10" xfId="0" applyFill="1" applyBorder="1" applyAlignment="1">
      <alignment vertical="center" wrapText="1"/>
    </xf>
    <xf numFmtId="0" fontId="5" fillId="0" borderId="10" xfId="0" applyFont="1" applyBorder="1">
      <alignment vertical="center"/>
    </xf>
    <xf numFmtId="0" fontId="0" fillId="2" borderId="0" xfId="0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11" xfId="0" applyBorder="1">
      <alignment vertical="center"/>
    </xf>
    <xf numFmtId="0" fontId="0" fillId="2" borderId="0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0" xfId="0" applyBorder="1" applyAlignment="1">
      <alignment horizontal="center" vertical="center"/>
    </xf>
    <xf numFmtId="38" fontId="0" fillId="0" borderId="10" xfId="1" applyFont="1" applyBorder="1">
      <alignment vertical="center"/>
    </xf>
    <xf numFmtId="0" fontId="9" fillId="5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right" vertical="center"/>
    </xf>
    <xf numFmtId="0" fontId="8" fillId="5" borderId="6" xfId="0" applyFont="1" applyFill="1" applyBorder="1" applyAlignment="1">
      <alignment horizontal="center" vertical="center" wrapText="1"/>
    </xf>
    <xf numFmtId="1" fontId="0" fillId="11" borderId="6" xfId="0" applyNumberFormat="1" applyFill="1" applyBorder="1" applyAlignment="1">
      <alignment vertical="center" wrapText="1"/>
    </xf>
    <xf numFmtId="1" fontId="8" fillId="11" borderId="6" xfId="0" applyNumberFormat="1" applyFont="1" applyFill="1" applyBorder="1" applyAlignment="1">
      <alignment vertical="center" wrapText="1"/>
    </xf>
    <xf numFmtId="0" fontId="2" fillId="8" borderId="12" xfId="0" applyFont="1" applyFill="1" applyBorder="1">
      <alignment vertical="center"/>
    </xf>
    <xf numFmtId="0" fontId="0" fillId="8" borderId="13" xfId="0" applyFill="1" applyBorder="1" applyAlignment="1">
      <alignment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8" borderId="14" xfId="0" applyFill="1" applyBorder="1" applyAlignment="1">
      <alignment horizontal="center" vertical="center" wrapText="1"/>
    </xf>
    <xf numFmtId="0" fontId="9" fillId="3" borderId="10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3" fillId="10" borderId="15" xfId="0" applyFont="1" applyFill="1" applyBorder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13" fillId="10" borderId="17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3" fillId="13" borderId="15" xfId="0" applyFont="1" applyFill="1" applyBorder="1" applyAlignment="1">
      <alignment horizontal="center" vertical="center"/>
    </xf>
    <xf numFmtId="0" fontId="13" fillId="13" borderId="16" xfId="0" applyFont="1" applyFill="1" applyBorder="1" applyAlignment="1">
      <alignment horizontal="center" vertical="center"/>
    </xf>
    <xf numFmtId="0" fontId="13" fillId="13" borderId="17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 wrapText="1"/>
    </xf>
    <xf numFmtId="0" fontId="6" fillId="11" borderId="0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BD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0</xdr:row>
      <xdr:rowOff>403412</xdr:rowOff>
    </xdr:from>
    <xdr:to>
      <xdr:col>5</xdr:col>
      <xdr:colOff>227771</xdr:colOff>
      <xdr:row>1</xdr:row>
      <xdr:rowOff>325981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B43B35C1-0C95-4C15-B432-51A8C5337762}"/>
            </a:ext>
          </a:extLst>
        </xdr:cNvPr>
        <xdr:cNvSpPr/>
      </xdr:nvSpPr>
      <xdr:spPr>
        <a:xfrm>
          <a:off x="224117" y="403412"/>
          <a:ext cx="5185254" cy="3416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0</xdr:row>
      <xdr:rowOff>403412</xdr:rowOff>
    </xdr:from>
    <xdr:to>
      <xdr:col>5</xdr:col>
      <xdr:colOff>227771</xdr:colOff>
      <xdr:row>1</xdr:row>
      <xdr:rowOff>325981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5662D1BD-AAE0-45D7-A64A-F5C56F60C641}"/>
            </a:ext>
          </a:extLst>
        </xdr:cNvPr>
        <xdr:cNvSpPr/>
      </xdr:nvSpPr>
      <xdr:spPr>
        <a:xfrm>
          <a:off x="224117" y="403412"/>
          <a:ext cx="5413854" cy="3416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224117</xdr:colOff>
      <xdr:row>0</xdr:row>
      <xdr:rowOff>403412</xdr:rowOff>
    </xdr:from>
    <xdr:to>
      <xdr:col>5</xdr:col>
      <xdr:colOff>227771</xdr:colOff>
      <xdr:row>1</xdr:row>
      <xdr:rowOff>325981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C68991A-28AE-4FCD-B55C-E702592A1CC8}"/>
            </a:ext>
          </a:extLst>
        </xdr:cNvPr>
        <xdr:cNvSpPr/>
      </xdr:nvSpPr>
      <xdr:spPr>
        <a:xfrm>
          <a:off x="224117" y="403412"/>
          <a:ext cx="5413854" cy="34166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chemeClr val="accent4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：入力項目　</a:t>
          </a:r>
          <a:r>
            <a:rPr kumimoji="1" lang="ja-JP" altLang="en-US" sz="1100">
              <a:solidFill>
                <a:schemeClr val="accent6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：設定値（固定項目）　</a:t>
          </a:r>
          <a:r>
            <a:rPr kumimoji="1" lang="ja-JP" altLang="en-US" sz="1100">
              <a:solidFill>
                <a:schemeClr val="accent1">
                  <a:lumMod val="40000"/>
                  <a:lumOff val="60000"/>
                </a:schemeClr>
              </a:solidFill>
            </a:rPr>
            <a:t>■</a:t>
          </a:r>
          <a:r>
            <a:rPr kumimoji="1" lang="ja-JP" altLang="en-US" sz="1100">
              <a:solidFill>
                <a:schemeClr val="tx1"/>
              </a:solidFill>
            </a:rPr>
            <a:t>：算出結果　</a:t>
          </a:r>
          <a:r>
            <a:rPr kumimoji="1" lang="ja-JP" altLang="ja-JP" sz="1100">
              <a:solidFill>
                <a:srgbClr val="FFFA00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原単位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A472-FB9A-4756-85E7-1DF1B369797C}">
  <dimension ref="B1:S44"/>
  <sheetViews>
    <sheetView showGridLines="0" tabSelected="1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33.75" customWidth="1"/>
    <col min="4" max="4" width="11.375" customWidth="1"/>
    <col min="5" max="5" width="9.125" customWidth="1"/>
    <col min="6" max="6" width="11.5" customWidth="1"/>
    <col min="7" max="7" width="9.125" customWidth="1"/>
    <col min="8" max="8" width="16.25" customWidth="1"/>
    <col min="9" max="9" width="3.875" customWidth="1"/>
    <col min="10" max="10" width="3" customWidth="1"/>
    <col min="11" max="11" width="39.125" customWidth="1"/>
    <col min="12" max="12" width="10.75" customWidth="1"/>
    <col min="14" max="14" width="42.25" customWidth="1"/>
    <col min="15" max="15" width="3.875" customWidth="1"/>
    <col min="16" max="16" width="10.75" customWidth="1"/>
    <col min="18" max="18" width="41.875" customWidth="1"/>
    <col min="19" max="19" width="15.75" customWidth="1"/>
  </cols>
  <sheetData>
    <row r="1" spans="2:19" ht="33" x14ac:dyDescent="0.4">
      <c r="B1" s="1" t="s">
        <v>83</v>
      </c>
      <c r="J1" s="31"/>
    </row>
    <row r="2" spans="2:19" ht="33.75" thickBot="1" x14ac:dyDescent="0.45">
      <c r="B2" s="1"/>
    </row>
    <row r="3" spans="2:19" ht="30.75" thickBot="1" x14ac:dyDescent="0.45">
      <c r="B3" s="88" t="s">
        <v>102</v>
      </c>
      <c r="C3" s="89"/>
      <c r="D3" s="89"/>
      <c r="E3" s="89"/>
      <c r="F3" s="89"/>
      <c r="G3" s="89"/>
      <c r="H3" s="90"/>
      <c r="J3" s="94" t="s">
        <v>95</v>
      </c>
      <c r="K3" s="95"/>
      <c r="L3" s="95"/>
      <c r="M3" s="95"/>
      <c r="N3" s="95"/>
      <c r="O3" s="95"/>
      <c r="P3" s="95"/>
      <c r="Q3" s="95"/>
      <c r="R3" s="96"/>
    </row>
    <row r="4" spans="2:19" ht="19.5" thickBot="1" x14ac:dyDescent="0.45">
      <c r="B4" s="91" t="s">
        <v>84</v>
      </c>
      <c r="C4" s="92"/>
      <c r="D4" s="92"/>
      <c r="E4" s="92"/>
      <c r="F4" s="92"/>
      <c r="G4" s="92"/>
      <c r="H4" s="93"/>
      <c r="I4" s="2"/>
      <c r="J4" s="37"/>
      <c r="K4" s="53"/>
      <c r="L4" s="85" t="s">
        <v>9</v>
      </c>
      <c r="M4" s="86"/>
      <c r="N4" s="87"/>
      <c r="O4" s="53"/>
      <c r="P4" s="85" t="s">
        <v>21</v>
      </c>
      <c r="Q4" s="86"/>
      <c r="R4" s="87"/>
    </row>
    <row r="5" spans="2:19" ht="19.5" x14ac:dyDescent="0.4">
      <c r="B5" s="32" t="s">
        <v>85</v>
      </c>
      <c r="C5" s="33"/>
      <c r="D5" s="33"/>
      <c r="E5" s="33"/>
      <c r="F5" s="33"/>
      <c r="G5" s="33"/>
      <c r="H5" s="34" t="s">
        <v>0</v>
      </c>
      <c r="I5" s="2"/>
      <c r="J5" s="61" t="s">
        <v>85</v>
      </c>
      <c r="K5" s="53"/>
      <c r="L5" s="20"/>
      <c r="M5" s="53"/>
      <c r="N5" s="22" t="s">
        <v>0</v>
      </c>
      <c r="O5" s="53"/>
      <c r="P5" s="20"/>
      <c r="Q5" s="53"/>
      <c r="R5" s="22" t="s">
        <v>0</v>
      </c>
      <c r="S5" s="28"/>
    </row>
    <row r="6" spans="2:19" ht="3" customHeight="1" x14ac:dyDescent="0.4">
      <c r="B6" s="35"/>
      <c r="C6" s="5"/>
      <c r="D6" s="5"/>
      <c r="E6" s="5"/>
      <c r="F6" s="5"/>
      <c r="G6" s="5"/>
      <c r="H6" s="23"/>
      <c r="I6" s="2"/>
      <c r="J6" s="35"/>
      <c r="K6" s="62"/>
      <c r="L6" s="20"/>
      <c r="M6" s="53"/>
      <c r="N6" s="23"/>
      <c r="O6" s="53"/>
      <c r="P6" s="20"/>
      <c r="Q6" s="53"/>
      <c r="R6" s="23"/>
      <c r="S6" s="28"/>
    </row>
    <row r="7" spans="2:19" x14ac:dyDescent="0.4">
      <c r="B7" s="36"/>
      <c r="C7" s="2"/>
      <c r="D7" s="2"/>
      <c r="E7" s="2"/>
      <c r="F7" s="2"/>
      <c r="G7" s="2"/>
      <c r="H7" s="21"/>
      <c r="I7" s="2"/>
      <c r="J7" s="36"/>
      <c r="K7" s="53"/>
      <c r="L7" s="20"/>
      <c r="M7" s="53"/>
      <c r="N7" s="21"/>
      <c r="O7" s="53"/>
      <c r="P7" s="20"/>
      <c r="Q7" s="53"/>
      <c r="R7" s="21"/>
      <c r="S7" s="2"/>
    </row>
    <row r="8" spans="2:19" x14ac:dyDescent="0.4">
      <c r="B8" s="36"/>
      <c r="C8" s="2"/>
      <c r="D8" s="47"/>
      <c r="E8" s="2"/>
      <c r="F8" s="2"/>
      <c r="G8" s="2"/>
      <c r="H8" s="21"/>
      <c r="I8" s="2"/>
      <c r="J8" s="36"/>
      <c r="K8" s="53" t="s">
        <v>23</v>
      </c>
      <c r="L8" s="30">
        <v>470.63801169590653</v>
      </c>
      <c r="M8" s="53" t="s">
        <v>42</v>
      </c>
      <c r="N8" s="29" t="s">
        <v>10</v>
      </c>
      <c r="O8" s="53"/>
      <c r="P8" s="30">
        <v>305.02384282384293</v>
      </c>
      <c r="Q8" s="53" t="s">
        <v>42</v>
      </c>
      <c r="R8" s="29" t="s">
        <v>10</v>
      </c>
      <c r="S8" s="2"/>
    </row>
    <row r="9" spans="2:19" ht="40.5" customHeight="1" x14ac:dyDescent="0.4">
      <c r="B9" s="37"/>
      <c r="C9" s="2"/>
      <c r="D9" s="2"/>
      <c r="E9" s="2"/>
      <c r="F9" s="2"/>
      <c r="G9" s="2"/>
      <c r="H9" s="21"/>
      <c r="I9" s="2"/>
      <c r="J9" s="36"/>
      <c r="K9" s="53" t="s">
        <v>24</v>
      </c>
      <c r="L9" s="24">
        <v>699.99999999999977</v>
      </c>
      <c r="M9" s="53" t="s">
        <v>26</v>
      </c>
      <c r="N9" s="21" t="s">
        <v>37</v>
      </c>
      <c r="O9" s="53"/>
      <c r="P9" s="24">
        <v>739.99999999999977</v>
      </c>
      <c r="Q9" s="53" t="s">
        <v>26</v>
      </c>
      <c r="R9" s="21" t="s">
        <v>37</v>
      </c>
      <c r="S9" s="3"/>
    </row>
    <row r="10" spans="2:19" ht="40.5" customHeight="1" x14ac:dyDescent="0.4">
      <c r="B10" s="37"/>
      <c r="C10" s="2"/>
      <c r="D10" s="2"/>
      <c r="E10" s="2"/>
      <c r="F10" s="2"/>
      <c r="G10" s="2"/>
      <c r="H10" s="21"/>
      <c r="I10" s="2"/>
      <c r="J10" s="37"/>
      <c r="K10" s="53"/>
      <c r="L10" s="20"/>
      <c r="M10" s="53"/>
      <c r="N10" s="21"/>
      <c r="O10" s="53"/>
      <c r="P10" s="20"/>
      <c r="Q10" s="53"/>
      <c r="R10" s="21"/>
      <c r="S10" s="2"/>
    </row>
    <row r="11" spans="2:19" x14ac:dyDescent="0.35">
      <c r="B11" s="38" t="s">
        <v>86</v>
      </c>
      <c r="C11" s="12"/>
      <c r="D11" s="12"/>
      <c r="E11" s="12"/>
      <c r="F11" s="12"/>
      <c r="G11" s="12"/>
      <c r="H11" s="39"/>
      <c r="I11" s="2"/>
      <c r="J11" s="36" t="s">
        <v>1</v>
      </c>
      <c r="K11" s="53"/>
      <c r="L11" s="20"/>
      <c r="M11" s="53"/>
      <c r="N11" s="21"/>
      <c r="O11" s="53"/>
      <c r="P11" s="20"/>
      <c r="Q11" s="53"/>
      <c r="R11" s="21"/>
      <c r="S11" s="2"/>
    </row>
    <row r="12" spans="2:19" ht="3" customHeight="1" x14ac:dyDescent="0.4">
      <c r="B12" s="35"/>
      <c r="C12" s="5"/>
      <c r="D12" s="5"/>
      <c r="E12" s="5"/>
      <c r="F12" s="5"/>
      <c r="G12" s="5"/>
      <c r="H12" s="23"/>
      <c r="I12" s="2"/>
      <c r="J12" s="35"/>
      <c r="K12" s="62"/>
      <c r="L12" s="20"/>
      <c r="M12" s="53"/>
      <c r="N12" s="21"/>
      <c r="O12" s="53"/>
      <c r="P12" s="20"/>
      <c r="Q12" s="53"/>
      <c r="R12" s="21"/>
      <c r="S12" s="2"/>
    </row>
    <row r="13" spans="2:19" x14ac:dyDescent="0.4">
      <c r="B13" s="36"/>
      <c r="C13" s="2"/>
      <c r="D13" s="10"/>
      <c r="E13" s="10"/>
      <c r="F13" s="10"/>
      <c r="G13" s="10"/>
      <c r="H13" s="21"/>
      <c r="I13" s="2"/>
      <c r="J13" s="36"/>
      <c r="K13" s="53"/>
      <c r="L13" s="25"/>
      <c r="M13" s="6"/>
      <c r="N13" s="21"/>
      <c r="O13" s="53"/>
      <c r="P13" s="25"/>
      <c r="Q13" s="6"/>
      <c r="R13" s="21"/>
      <c r="S13" s="2"/>
    </row>
    <row r="14" spans="2:19" ht="39" customHeight="1" x14ac:dyDescent="0.4">
      <c r="B14" s="37"/>
      <c r="C14" s="2" t="s">
        <v>11</v>
      </c>
      <c r="D14" s="18">
        <v>1</v>
      </c>
      <c r="E14" s="2" t="s">
        <v>12</v>
      </c>
      <c r="F14" s="2"/>
      <c r="G14" s="2"/>
      <c r="H14" s="21" t="s">
        <v>87</v>
      </c>
      <c r="I14" s="2"/>
      <c r="J14" s="37"/>
      <c r="K14" s="53" t="s">
        <v>11</v>
      </c>
      <c r="L14" s="24">
        <v>2</v>
      </c>
      <c r="M14" s="53" t="s">
        <v>12</v>
      </c>
      <c r="N14" s="21"/>
      <c r="O14" s="53"/>
      <c r="P14" s="24">
        <v>3</v>
      </c>
      <c r="Q14" s="53" t="s">
        <v>12</v>
      </c>
      <c r="R14" s="21"/>
      <c r="S14" s="2"/>
    </row>
    <row r="15" spans="2:19" ht="37.5" x14ac:dyDescent="0.4">
      <c r="B15" s="37"/>
      <c r="C15" s="2"/>
      <c r="D15" s="51"/>
      <c r="E15" s="11"/>
      <c r="F15" s="11"/>
      <c r="G15" s="11"/>
      <c r="H15" s="40"/>
      <c r="I15" s="2"/>
      <c r="J15" s="37"/>
      <c r="K15" s="53" t="s">
        <v>25</v>
      </c>
      <c r="L15" s="24">
        <v>100</v>
      </c>
      <c r="M15" s="53" t="s">
        <v>26</v>
      </c>
      <c r="N15" s="21"/>
      <c r="O15" s="53"/>
      <c r="P15" s="24">
        <v>0</v>
      </c>
      <c r="Q15" s="53" t="s">
        <v>26</v>
      </c>
      <c r="R15" s="21"/>
      <c r="S15" s="2"/>
    </row>
    <row r="16" spans="2:19" x14ac:dyDescent="0.4">
      <c r="B16" s="37"/>
      <c r="C16" s="2"/>
      <c r="D16" s="11"/>
      <c r="E16" s="11"/>
      <c r="F16" s="11"/>
      <c r="G16" s="11"/>
      <c r="H16" s="40"/>
      <c r="I16" s="2"/>
      <c r="J16" s="37"/>
      <c r="K16" s="53"/>
      <c r="L16" s="20"/>
      <c r="M16" s="53"/>
      <c r="N16" s="21"/>
      <c r="O16" s="53"/>
      <c r="P16" s="20"/>
      <c r="Q16" s="53"/>
      <c r="R16" s="21"/>
      <c r="S16" s="2"/>
    </row>
    <row r="17" spans="2:19" x14ac:dyDescent="0.4">
      <c r="B17" s="48" t="s">
        <v>88</v>
      </c>
      <c r="C17" s="49"/>
      <c r="D17" s="49"/>
      <c r="E17" s="49"/>
      <c r="F17" s="49"/>
      <c r="G17" s="49"/>
      <c r="H17" s="50"/>
      <c r="I17" s="2"/>
      <c r="J17" s="36" t="s">
        <v>3</v>
      </c>
      <c r="K17" s="53"/>
      <c r="L17" s="20"/>
      <c r="M17" s="53"/>
      <c r="N17" s="21"/>
      <c r="O17" s="53"/>
      <c r="P17" s="20"/>
      <c r="Q17" s="53"/>
      <c r="R17" s="21"/>
      <c r="S17" s="2"/>
    </row>
    <row r="18" spans="2:19" ht="3" customHeight="1" x14ac:dyDescent="0.4">
      <c r="B18" s="35"/>
      <c r="C18" s="5"/>
      <c r="D18" s="5"/>
      <c r="E18" s="5"/>
      <c r="F18" s="5"/>
      <c r="G18" s="5"/>
      <c r="H18" s="5"/>
      <c r="I18" s="2"/>
      <c r="J18" s="35"/>
      <c r="K18" s="62"/>
      <c r="L18" s="20"/>
      <c r="M18" s="53"/>
      <c r="N18" s="21"/>
      <c r="O18" s="53"/>
      <c r="P18" s="20"/>
      <c r="Q18" s="53"/>
      <c r="R18" s="21"/>
      <c r="S18" s="2"/>
    </row>
    <row r="19" spans="2:19" x14ac:dyDescent="0.4">
      <c r="B19" s="37"/>
      <c r="C19" s="2"/>
      <c r="D19" s="2"/>
      <c r="E19" s="2"/>
      <c r="F19" s="2"/>
      <c r="G19" s="2"/>
      <c r="H19" s="21"/>
      <c r="I19" s="19"/>
      <c r="J19" s="37"/>
      <c r="K19" s="53"/>
      <c r="L19" s="20"/>
      <c r="M19" s="53"/>
      <c r="N19" s="21"/>
      <c r="O19" s="53"/>
      <c r="P19" s="20"/>
      <c r="Q19" s="53"/>
      <c r="R19" s="21"/>
      <c r="S19" s="2"/>
    </row>
    <row r="20" spans="2:19" ht="37.5" x14ac:dyDescent="0.4">
      <c r="B20" s="37"/>
      <c r="C20" s="2" t="s">
        <v>32</v>
      </c>
      <c r="D20" s="2"/>
      <c r="E20" s="4"/>
      <c r="F20" s="2"/>
      <c r="G20" s="52"/>
      <c r="H20" s="21"/>
      <c r="I20" s="2"/>
      <c r="J20" s="37"/>
      <c r="K20" s="63" t="s">
        <v>43</v>
      </c>
      <c r="L20" s="27">
        <f>ROUND(L9-L15,0)</f>
        <v>600</v>
      </c>
      <c r="M20" s="53" t="s">
        <v>26</v>
      </c>
      <c r="N20" s="21"/>
      <c r="O20" s="53"/>
      <c r="P20" s="27">
        <f>ROUND(P9-P15,0)</f>
        <v>740</v>
      </c>
      <c r="Q20" s="53" t="s">
        <v>26</v>
      </c>
      <c r="R20" s="21"/>
      <c r="S20" s="2"/>
    </row>
    <row r="21" spans="2:19" ht="48.75" customHeight="1" x14ac:dyDescent="0.4">
      <c r="B21" s="37"/>
      <c r="C21" s="2" t="s">
        <v>34</v>
      </c>
      <c r="D21" s="74">
        <f>P21</f>
        <v>247</v>
      </c>
      <c r="E21" s="4" t="s">
        <v>22</v>
      </c>
      <c r="F21" s="75">
        <f>L21</f>
        <v>300</v>
      </c>
      <c r="G21" s="2" t="s">
        <v>27</v>
      </c>
      <c r="H21" s="26" t="s">
        <v>89</v>
      </c>
      <c r="I21" s="2"/>
      <c r="J21" s="37"/>
      <c r="K21" s="53" t="s">
        <v>33</v>
      </c>
      <c r="L21" s="27">
        <f>L20/L14</f>
        <v>300</v>
      </c>
      <c r="M21" s="53" t="s">
        <v>27</v>
      </c>
      <c r="N21" s="21"/>
      <c r="O21" s="53"/>
      <c r="P21" s="27">
        <f>ROUND(P20/P14,0)</f>
        <v>247</v>
      </c>
      <c r="Q21" s="53" t="s">
        <v>27</v>
      </c>
      <c r="R21" s="21"/>
      <c r="S21" s="2"/>
    </row>
    <row r="22" spans="2:19" x14ac:dyDescent="0.4">
      <c r="B22" s="97" t="s">
        <v>90</v>
      </c>
      <c r="C22" s="98"/>
      <c r="D22" s="98"/>
      <c r="E22" s="98"/>
      <c r="F22" s="98"/>
      <c r="G22" s="98"/>
      <c r="H22" s="99"/>
      <c r="I22" s="2"/>
      <c r="J22" s="37"/>
      <c r="K22" s="53"/>
      <c r="L22" s="20"/>
      <c r="M22" s="53"/>
      <c r="N22" s="21"/>
      <c r="O22" s="53"/>
      <c r="P22" s="20"/>
      <c r="Q22" s="53"/>
      <c r="R22" s="21"/>
      <c r="S22" s="2"/>
    </row>
    <row r="23" spans="2:19" ht="33.75" customHeight="1" x14ac:dyDescent="0.4">
      <c r="B23" s="97"/>
      <c r="C23" s="98"/>
      <c r="D23" s="98"/>
      <c r="E23" s="98"/>
      <c r="F23" s="98"/>
      <c r="G23" s="98"/>
      <c r="H23" s="99"/>
      <c r="I23" s="2"/>
      <c r="J23" s="37"/>
      <c r="K23" s="53"/>
      <c r="L23" s="20"/>
      <c r="M23" s="53"/>
      <c r="N23" s="21"/>
      <c r="O23" s="53"/>
      <c r="P23" s="20"/>
      <c r="Q23" s="53"/>
      <c r="R23" s="21"/>
      <c r="S23" s="2"/>
    </row>
    <row r="24" spans="2:19" x14ac:dyDescent="0.35">
      <c r="B24" s="41" t="s">
        <v>3</v>
      </c>
      <c r="C24" s="13"/>
      <c r="D24" s="42"/>
      <c r="E24" s="42"/>
      <c r="F24" s="42"/>
      <c r="G24" s="42"/>
      <c r="H24" s="43"/>
      <c r="I24" s="2"/>
      <c r="J24" s="36" t="s">
        <v>4</v>
      </c>
      <c r="K24" s="53"/>
      <c r="L24" s="20"/>
      <c r="M24" s="53"/>
      <c r="N24" s="21"/>
      <c r="O24" s="53"/>
      <c r="P24" s="20"/>
      <c r="Q24" s="53"/>
      <c r="R24" s="21"/>
      <c r="S24" s="2"/>
    </row>
    <row r="25" spans="2:19" ht="3" customHeight="1" x14ac:dyDescent="0.4">
      <c r="B25" s="35"/>
      <c r="C25" s="5"/>
      <c r="D25" s="44"/>
      <c r="E25" s="44"/>
      <c r="F25" s="44"/>
      <c r="G25" s="44"/>
      <c r="H25" s="45"/>
      <c r="I25" s="2"/>
      <c r="J25" s="35"/>
      <c r="K25" s="62"/>
      <c r="L25" s="20"/>
      <c r="M25" s="53"/>
      <c r="N25" s="21"/>
      <c r="O25" s="53"/>
      <c r="P25" s="20"/>
      <c r="Q25" s="53"/>
      <c r="R25" s="21"/>
      <c r="S25" s="2"/>
    </row>
    <row r="26" spans="2:19" x14ac:dyDescent="0.4">
      <c r="B26" s="37"/>
      <c r="C26" s="2"/>
      <c r="D26" s="11"/>
      <c r="E26" s="11"/>
      <c r="F26" s="11"/>
      <c r="G26" s="11"/>
      <c r="H26" s="40"/>
      <c r="I26" s="2"/>
      <c r="J26" s="37"/>
      <c r="K26" s="53"/>
      <c r="L26" s="20"/>
      <c r="M26" s="53"/>
      <c r="N26" s="21"/>
      <c r="O26" s="53"/>
      <c r="P26" s="20"/>
      <c r="Q26" s="53"/>
      <c r="R26" s="21"/>
      <c r="S26" s="2"/>
    </row>
    <row r="27" spans="2:19" ht="53.25" customHeight="1" x14ac:dyDescent="0.4">
      <c r="B27" s="37"/>
      <c r="C27" s="19" t="s">
        <v>43</v>
      </c>
      <c r="D27" s="17">
        <f>D14*D21</f>
        <v>247</v>
      </c>
      <c r="E27" s="4" t="s">
        <v>22</v>
      </c>
      <c r="F27" s="17">
        <f>D14*F21</f>
        <v>300</v>
      </c>
      <c r="G27" s="2" t="s">
        <v>26</v>
      </c>
      <c r="H27" s="40"/>
      <c r="I27" s="2"/>
      <c r="J27" s="37"/>
      <c r="K27" s="53" t="s">
        <v>5</v>
      </c>
      <c r="L27" s="24">
        <v>600</v>
      </c>
      <c r="M27" s="53" t="s">
        <v>14</v>
      </c>
      <c r="N27" s="21" t="s">
        <v>15</v>
      </c>
      <c r="O27" s="53"/>
      <c r="P27" s="80" t="s">
        <v>31</v>
      </c>
      <c r="Q27" s="53" t="s">
        <v>7</v>
      </c>
      <c r="R27" s="21"/>
      <c r="S27" s="2"/>
    </row>
    <row r="28" spans="2:19" ht="53.25" customHeight="1" x14ac:dyDescent="0.4">
      <c r="B28" s="37"/>
      <c r="C28" s="53"/>
      <c r="D28" s="55"/>
      <c r="E28" s="54"/>
      <c r="F28" s="54"/>
      <c r="G28" s="54"/>
      <c r="H28" s="40"/>
      <c r="I28" s="2"/>
      <c r="J28" s="37"/>
      <c r="K28" s="53" t="s">
        <v>6</v>
      </c>
      <c r="L28" s="24">
        <v>40</v>
      </c>
      <c r="M28" s="53" t="s">
        <v>8</v>
      </c>
      <c r="N28" s="21" t="s">
        <v>16</v>
      </c>
      <c r="O28" s="53"/>
      <c r="P28" s="80" t="s">
        <v>31</v>
      </c>
      <c r="Q28" s="53" t="s">
        <v>8</v>
      </c>
      <c r="R28" s="21"/>
      <c r="S28" s="2"/>
    </row>
    <row r="29" spans="2:19" ht="24.75" customHeight="1" thickBot="1" x14ac:dyDescent="0.45">
      <c r="B29" s="76" t="s">
        <v>36</v>
      </c>
      <c r="C29" s="77"/>
      <c r="D29" s="77"/>
      <c r="E29" s="78"/>
      <c r="F29" s="77"/>
      <c r="G29" s="78"/>
      <c r="H29" s="79"/>
      <c r="I29" s="2"/>
      <c r="J29" s="83" t="s">
        <v>92</v>
      </c>
      <c r="K29" s="84"/>
      <c r="L29" s="37"/>
      <c r="M29" s="64"/>
      <c r="N29" s="65"/>
      <c r="O29" s="64"/>
      <c r="P29" s="37"/>
      <c r="Q29" s="64"/>
      <c r="R29" s="65"/>
      <c r="S29" s="2"/>
    </row>
    <row r="30" spans="2:19" ht="3" customHeight="1" x14ac:dyDescent="0.4">
      <c r="B30" s="59"/>
      <c r="C30" s="14"/>
      <c r="D30" s="14"/>
      <c r="E30" s="15"/>
      <c r="F30" s="14"/>
      <c r="G30" s="56"/>
      <c r="H30" s="56"/>
      <c r="I30" s="2"/>
      <c r="J30" s="60"/>
      <c r="K30" s="66"/>
      <c r="L30" s="37"/>
      <c r="M30" s="64"/>
      <c r="N30" s="65"/>
      <c r="O30" s="64"/>
      <c r="P30" s="37"/>
      <c r="Q30" s="64"/>
      <c r="R30" s="65"/>
      <c r="S30" s="2"/>
    </row>
    <row r="31" spans="2:19" x14ac:dyDescent="0.4">
      <c r="B31" s="7"/>
      <c r="C31" s="2"/>
      <c r="D31" s="2"/>
      <c r="E31" s="4"/>
      <c r="F31" s="2"/>
      <c r="G31" s="52"/>
      <c r="H31" s="57"/>
      <c r="I31" s="2"/>
      <c r="J31" s="37"/>
      <c r="K31" s="64" t="s">
        <v>44</v>
      </c>
      <c r="L31" s="70">
        <v>101692</v>
      </c>
      <c r="M31" s="64" t="s">
        <v>2</v>
      </c>
      <c r="N31" s="65"/>
      <c r="O31" s="64"/>
      <c r="P31" s="70">
        <v>24201</v>
      </c>
      <c r="Q31" s="64" t="s">
        <v>2</v>
      </c>
      <c r="R31" s="65"/>
    </row>
    <row r="32" spans="2:19" ht="37.5" x14ac:dyDescent="0.4">
      <c r="B32" s="7"/>
      <c r="C32" s="2" t="s">
        <v>5</v>
      </c>
      <c r="D32" s="73">
        <f>L27</f>
        <v>600</v>
      </c>
      <c r="E32" s="4" t="s">
        <v>22</v>
      </c>
      <c r="F32" s="73" t="s">
        <v>31</v>
      </c>
      <c r="G32" s="52" t="s">
        <v>14</v>
      </c>
      <c r="H32" s="57"/>
      <c r="I32" s="2"/>
      <c r="J32" s="37"/>
      <c r="K32" s="64" t="s">
        <v>45</v>
      </c>
      <c r="L32" s="37">
        <v>927.6</v>
      </c>
      <c r="M32" s="64" t="s">
        <v>46</v>
      </c>
      <c r="N32" s="65"/>
      <c r="O32" s="64"/>
      <c r="P32" s="37">
        <v>519.4</v>
      </c>
      <c r="Q32" s="64" t="s">
        <v>46</v>
      </c>
      <c r="R32" s="65"/>
    </row>
    <row r="33" spans="2:18" ht="37.5" x14ac:dyDescent="0.4">
      <c r="B33" s="7"/>
      <c r="C33" s="2" t="s">
        <v>6</v>
      </c>
      <c r="D33" s="73">
        <f>L28</f>
        <v>40</v>
      </c>
      <c r="E33" s="4" t="s">
        <v>22</v>
      </c>
      <c r="F33" s="71" t="s">
        <v>31</v>
      </c>
      <c r="G33" s="52" t="s">
        <v>35</v>
      </c>
      <c r="H33" s="57"/>
      <c r="I33" s="2"/>
      <c r="J33" s="37"/>
      <c r="K33" s="64" t="s">
        <v>47</v>
      </c>
      <c r="L33" s="37">
        <v>109.63</v>
      </c>
      <c r="M33" s="64" t="s">
        <v>94</v>
      </c>
      <c r="N33" s="65"/>
      <c r="O33" s="64"/>
      <c r="P33" s="37">
        <v>46.59</v>
      </c>
      <c r="Q33" s="64" t="s">
        <v>94</v>
      </c>
      <c r="R33" s="65"/>
    </row>
    <row r="34" spans="2:18" ht="33.75" customHeight="1" thickBot="1" x14ac:dyDescent="0.45">
      <c r="B34" s="8"/>
      <c r="C34" s="9"/>
      <c r="D34" s="9"/>
      <c r="E34" s="16"/>
      <c r="F34" s="9"/>
      <c r="G34" s="16"/>
      <c r="H34" s="58"/>
      <c r="I34" s="2"/>
      <c r="J34" s="37"/>
      <c r="K34" s="64" t="s">
        <v>48</v>
      </c>
      <c r="L34" s="37">
        <v>2</v>
      </c>
      <c r="M34" s="64" t="s">
        <v>49</v>
      </c>
      <c r="N34" s="65"/>
      <c r="O34" s="64"/>
      <c r="P34" s="37">
        <v>3</v>
      </c>
      <c r="Q34" s="64" t="s">
        <v>49</v>
      </c>
      <c r="R34" s="65"/>
    </row>
    <row r="35" spans="2:18" ht="33.75" customHeight="1" x14ac:dyDescent="0.4">
      <c r="C35" s="2"/>
      <c r="D35" s="2"/>
      <c r="E35" s="2"/>
      <c r="F35" s="2"/>
      <c r="G35" s="2"/>
      <c r="H35" s="2"/>
      <c r="I35" s="2"/>
      <c r="J35" s="37"/>
      <c r="K35" s="64" t="s">
        <v>50</v>
      </c>
      <c r="L35" s="37">
        <v>30</v>
      </c>
      <c r="M35" s="64" t="s">
        <v>2</v>
      </c>
      <c r="N35" s="65" t="s">
        <v>52</v>
      </c>
      <c r="O35" s="64"/>
      <c r="P35" s="69" t="s">
        <v>93</v>
      </c>
      <c r="Q35" s="64" t="s">
        <v>93</v>
      </c>
      <c r="R35" s="65"/>
    </row>
    <row r="36" spans="2:18" ht="33.75" customHeight="1" x14ac:dyDescent="0.4">
      <c r="C36" s="2"/>
      <c r="D36" s="2"/>
      <c r="E36" s="2"/>
      <c r="F36" s="2"/>
      <c r="G36" s="2"/>
      <c r="H36" s="2"/>
      <c r="I36" s="2"/>
      <c r="J36" s="37"/>
      <c r="K36" s="64" t="s">
        <v>53</v>
      </c>
      <c r="L36" s="37">
        <v>100</v>
      </c>
      <c r="M36" s="64" t="s">
        <v>26</v>
      </c>
      <c r="N36" s="65"/>
      <c r="O36" s="64"/>
      <c r="P36" s="37">
        <v>0</v>
      </c>
      <c r="Q36" s="64" t="s">
        <v>26</v>
      </c>
      <c r="R36" s="65" t="s">
        <v>55</v>
      </c>
    </row>
    <row r="37" spans="2:18" ht="33.75" customHeight="1" thickBot="1" x14ac:dyDescent="0.45">
      <c r="C37" s="2"/>
      <c r="D37" s="2"/>
      <c r="E37" s="2"/>
      <c r="F37" s="2"/>
      <c r="G37" s="2"/>
      <c r="H37" s="2"/>
      <c r="J37" s="46"/>
      <c r="K37" s="67" t="s">
        <v>56</v>
      </c>
      <c r="L37" s="46">
        <v>4</v>
      </c>
      <c r="M37" s="67" t="s">
        <v>57</v>
      </c>
      <c r="N37" s="68" t="s">
        <v>58</v>
      </c>
      <c r="O37" s="67"/>
      <c r="P37" s="46">
        <v>18</v>
      </c>
      <c r="Q37" s="67" t="s">
        <v>57</v>
      </c>
      <c r="R37" s="68" t="s">
        <v>59</v>
      </c>
    </row>
    <row r="38" spans="2:18" x14ac:dyDescent="0.4">
      <c r="C38" s="2"/>
      <c r="D38" s="2"/>
      <c r="E38" s="2"/>
      <c r="F38" s="2"/>
      <c r="G38" s="2"/>
      <c r="H38" s="2"/>
    </row>
    <row r="39" spans="2:18" x14ac:dyDescent="0.4">
      <c r="C39" s="2"/>
      <c r="D39" s="2"/>
      <c r="E39" s="2"/>
      <c r="F39" s="2"/>
      <c r="G39" s="2"/>
      <c r="H39" s="2"/>
    </row>
    <row r="40" spans="2:18" x14ac:dyDescent="0.4">
      <c r="C40" s="2"/>
      <c r="D40" s="2"/>
      <c r="E40" s="2"/>
      <c r="F40" s="2"/>
      <c r="G40" s="2"/>
      <c r="H40" s="2"/>
    </row>
    <row r="41" spans="2:18" x14ac:dyDescent="0.4">
      <c r="C41" s="2"/>
      <c r="D41" s="2"/>
      <c r="E41" s="2"/>
      <c r="F41" s="2"/>
      <c r="G41" s="2"/>
      <c r="H41" s="2"/>
    </row>
    <row r="42" spans="2:18" x14ac:dyDescent="0.4">
      <c r="C42" s="2"/>
      <c r="D42" s="2"/>
      <c r="E42" s="2"/>
      <c r="F42" s="2"/>
      <c r="G42" s="2"/>
      <c r="H42" s="2"/>
    </row>
    <row r="43" spans="2:18" x14ac:dyDescent="0.4">
      <c r="C43" s="2"/>
      <c r="D43" s="2"/>
      <c r="E43" s="2"/>
      <c r="F43" s="2"/>
      <c r="G43" s="2"/>
      <c r="H43" s="2"/>
    </row>
    <row r="44" spans="2:18" x14ac:dyDescent="0.4">
      <c r="C44" s="2"/>
      <c r="D44" s="2"/>
      <c r="E44" s="2"/>
      <c r="F44" s="2"/>
      <c r="G44" s="2"/>
      <c r="H44" s="2"/>
    </row>
  </sheetData>
  <mergeCells count="7">
    <mergeCell ref="J29:K29"/>
    <mergeCell ref="J3:R3"/>
    <mergeCell ref="L4:N4"/>
    <mergeCell ref="P4:R4"/>
    <mergeCell ref="B3:H3"/>
    <mergeCell ref="B4:H4"/>
    <mergeCell ref="B22:H23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70F90-2665-4A63-975A-BC08D25EE4E7}">
  <dimension ref="B1:AD44"/>
  <sheetViews>
    <sheetView showGridLines="0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34.625" customWidth="1"/>
    <col min="4" max="4" width="12.375" customWidth="1"/>
    <col min="5" max="5" width="7.25" customWidth="1"/>
    <col min="6" max="6" width="10.875" customWidth="1"/>
    <col min="7" max="7" width="9.125" customWidth="1"/>
    <col min="8" max="8" width="16" customWidth="1"/>
    <col min="9" max="9" width="3.875" customWidth="1"/>
    <col min="10" max="10" width="3" customWidth="1"/>
    <col min="11" max="11" width="40.25" customWidth="1"/>
    <col min="12" max="12" width="10.75" customWidth="1"/>
    <col min="14" max="14" width="41.125" customWidth="1"/>
    <col min="15" max="15" width="2.875" customWidth="1"/>
    <col min="16" max="16" width="10.75" customWidth="1"/>
    <col min="18" max="18" width="36.5" customWidth="1"/>
    <col min="19" max="19" width="3.125" customWidth="1"/>
    <col min="20" max="20" width="10.75" customWidth="1"/>
    <col min="22" max="22" width="37.25" customWidth="1"/>
    <col min="23" max="23" width="3.25" customWidth="1"/>
    <col min="24" max="24" width="10.75" customWidth="1"/>
    <col min="26" max="26" width="32.375" customWidth="1"/>
    <col min="27" max="27" width="2.75" customWidth="1"/>
    <col min="28" max="28" width="10.75" customWidth="1"/>
    <col min="30" max="30" width="41.875" customWidth="1"/>
  </cols>
  <sheetData>
    <row r="1" spans="2:30" ht="33" x14ac:dyDescent="0.4">
      <c r="B1" s="1" t="s">
        <v>83</v>
      </c>
      <c r="J1" s="31"/>
    </row>
    <row r="2" spans="2:30" ht="33.75" thickBot="1" x14ac:dyDescent="0.45">
      <c r="B2" s="1"/>
    </row>
    <row r="3" spans="2:30" ht="30.75" thickBot="1" x14ac:dyDescent="0.45">
      <c r="B3" s="88" t="s">
        <v>101</v>
      </c>
      <c r="C3" s="89"/>
      <c r="D3" s="89"/>
      <c r="E3" s="89"/>
      <c r="F3" s="89"/>
      <c r="G3" s="89"/>
      <c r="H3" s="90"/>
      <c r="J3" s="94" t="s">
        <v>95</v>
      </c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6"/>
    </row>
    <row r="4" spans="2:30" ht="19.5" thickBot="1" x14ac:dyDescent="0.45">
      <c r="B4" s="91" t="s">
        <v>84</v>
      </c>
      <c r="C4" s="92"/>
      <c r="D4" s="92"/>
      <c r="E4" s="92"/>
      <c r="F4" s="92"/>
      <c r="G4" s="92"/>
      <c r="H4" s="93"/>
      <c r="I4" s="2"/>
      <c r="J4" s="37"/>
      <c r="K4" s="53"/>
      <c r="L4" s="85" t="s">
        <v>17</v>
      </c>
      <c r="M4" s="86"/>
      <c r="N4" s="87"/>
      <c r="O4" s="53"/>
      <c r="P4" s="85" t="s">
        <v>18</v>
      </c>
      <c r="Q4" s="86"/>
      <c r="R4" s="87"/>
      <c r="S4" s="53"/>
      <c r="T4" s="85" t="s">
        <v>19</v>
      </c>
      <c r="U4" s="86"/>
      <c r="V4" s="87"/>
      <c r="W4" s="53"/>
      <c r="X4" s="85" t="s">
        <v>13</v>
      </c>
      <c r="Y4" s="86"/>
      <c r="Z4" s="87"/>
      <c r="AA4" s="53"/>
      <c r="AB4" s="85" t="s">
        <v>9</v>
      </c>
      <c r="AC4" s="86"/>
      <c r="AD4" s="87"/>
    </row>
    <row r="5" spans="2:30" ht="19.5" x14ac:dyDescent="0.4">
      <c r="B5" s="32" t="s">
        <v>85</v>
      </c>
      <c r="C5" s="33"/>
      <c r="D5" s="33"/>
      <c r="E5" s="33"/>
      <c r="F5" s="33"/>
      <c r="G5" s="33"/>
      <c r="H5" s="34" t="s">
        <v>0</v>
      </c>
      <c r="I5" s="2"/>
      <c r="J5" s="61" t="s">
        <v>85</v>
      </c>
      <c r="K5" s="53"/>
      <c r="L5" s="20"/>
      <c r="M5" s="53"/>
      <c r="N5" s="22" t="s">
        <v>0</v>
      </c>
      <c r="O5" s="53"/>
      <c r="P5" s="20"/>
      <c r="Q5" s="53"/>
      <c r="R5" s="22" t="s">
        <v>0</v>
      </c>
      <c r="S5" s="53"/>
      <c r="T5" s="20"/>
      <c r="U5" s="53"/>
      <c r="V5" s="22" t="s">
        <v>0</v>
      </c>
      <c r="W5" s="53"/>
      <c r="X5" s="20"/>
      <c r="Y5" s="53"/>
      <c r="Z5" s="22" t="s">
        <v>0</v>
      </c>
      <c r="AA5" s="53"/>
      <c r="AB5" s="20"/>
      <c r="AC5" s="53"/>
      <c r="AD5" s="22" t="s">
        <v>0</v>
      </c>
    </row>
    <row r="6" spans="2:30" ht="3" customHeight="1" x14ac:dyDescent="0.4">
      <c r="B6" s="35"/>
      <c r="C6" s="5"/>
      <c r="D6" s="5"/>
      <c r="E6" s="5"/>
      <c r="F6" s="5"/>
      <c r="G6" s="5"/>
      <c r="H6" s="23"/>
      <c r="I6" s="2"/>
      <c r="J6" s="35"/>
      <c r="K6" s="62"/>
      <c r="L6" s="20"/>
      <c r="M6" s="53"/>
      <c r="N6" s="23"/>
      <c r="O6" s="53"/>
      <c r="P6" s="20"/>
      <c r="Q6" s="53"/>
      <c r="R6" s="23"/>
      <c r="S6" s="53"/>
      <c r="T6" s="20"/>
      <c r="U6" s="53"/>
      <c r="V6" s="23"/>
      <c r="W6" s="53"/>
      <c r="X6" s="20"/>
      <c r="Y6" s="53"/>
      <c r="Z6" s="23"/>
      <c r="AA6" s="53"/>
      <c r="AB6" s="20"/>
      <c r="AC6" s="53"/>
      <c r="AD6" s="23"/>
    </row>
    <row r="7" spans="2:30" x14ac:dyDescent="0.4">
      <c r="B7" s="36"/>
      <c r="C7" s="2"/>
      <c r="D7" s="2"/>
      <c r="E7" s="2"/>
      <c r="F7" s="2"/>
      <c r="G7" s="2"/>
      <c r="H7" s="21"/>
      <c r="I7" s="2"/>
      <c r="J7" s="36"/>
      <c r="K7" s="53"/>
      <c r="L7" s="20"/>
      <c r="M7" s="53"/>
      <c r="N7" s="21"/>
      <c r="O7" s="53"/>
      <c r="P7" s="20"/>
      <c r="Q7" s="53"/>
      <c r="R7" s="21"/>
      <c r="S7" s="53"/>
      <c r="T7" s="20"/>
      <c r="U7" s="53"/>
      <c r="V7" s="21"/>
      <c r="W7" s="53"/>
      <c r="X7" s="20"/>
      <c r="Y7" s="53"/>
      <c r="Z7" s="21"/>
      <c r="AA7" s="53"/>
      <c r="AB7" s="20"/>
      <c r="AC7" s="53"/>
      <c r="AD7" s="21"/>
    </row>
    <row r="8" spans="2:30" x14ac:dyDescent="0.4">
      <c r="B8" s="36"/>
      <c r="C8" s="2"/>
      <c r="D8" s="47"/>
      <c r="E8" s="2"/>
      <c r="F8" s="2"/>
      <c r="G8" s="2"/>
      <c r="H8" s="21"/>
      <c r="I8" s="2"/>
      <c r="J8" s="36"/>
      <c r="K8" s="53" t="s">
        <v>23</v>
      </c>
      <c r="L8" s="24">
        <v>3552.6463674698225</v>
      </c>
      <c r="M8" s="53"/>
      <c r="N8" s="29" t="s">
        <v>10</v>
      </c>
      <c r="O8" s="53"/>
      <c r="P8" s="24">
        <v>5850.1461538461508</v>
      </c>
      <c r="Q8" s="53"/>
      <c r="R8" s="29" t="s">
        <v>10</v>
      </c>
      <c r="S8" s="53"/>
      <c r="T8" s="24">
        <v>2740.8523337773358</v>
      </c>
      <c r="U8" s="53"/>
      <c r="V8" s="29" t="s">
        <v>10</v>
      </c>
      <c r="W8" s="53"/>
      <c r="X8" s="24">
        <v>4180.6393068996704</v>
      </c>
      <c r="Y8" s="53"/>
      <c r="Z8" s="29" t="s">
        <v>10</v>
      </c>
      <c r="AA8" s="53"/>
      <c r="AB8" s="24">
        <v>470.63801169590653</v>
      </c>
      <c r="AC8" s="53"/>
      <c r="AD8" s="29" t="s">
        <v>10</v>
      </c>
    </row>
    <row r="9" spans="2:30" ht="56.45" customHeight="1" x14ac:dyDescent="0.4">
      <c r="B9" s="37"/>
      <c r="C9" s="2"/>
      <c r="D9" s="2"/>
      <c r="E9" s="2"/>
      <c r="F9" s="2"/>
      <c r="G9" s="2"/>
      <c r="H9" s="21"/>
      <c r="I9" s="2"/>
      <c r="J9" s="36"/>
      <c r="K9" s="53" t="s">
        <v>24</v>
      </c>
      <c r="L9" s="24">
        <v>750.34105611628729</v>
      </c>
      <c r="M9" s="53" t="s">
        <v>26</v>
      </c>
      <c r="N9" s="21" t="s">
        <v>37</v>
      </c>
      <c r="O9" s="53"/>
      <c r="P9" s="24">
        <v>990.08069446697073</v>
      </c>
      <c r="Q9" s="53" t="s">
        <v>26</v>
      </c>
      <c r="R9" s="21" t="s">
        <v>37</v>
      </c>
      <c r="S9" s="53"/>
      <c r="T9" s="24">
        <v>967.1671314462875</v>
      </c>
      <c r="U9" s="53" t="s">
        <v>26</v>
      </c>
      <c r="V9" s="21" t="s">
        <v>37</v>
      </c>
      <c r="W9" s="53"/>
      <c r="X9" s="24">
        <v>863.87563488169803</v>
      </c>
      <c r="Y9" s="53" t="s">
        <v>26</v>
      </c>
      <c r="Z9" s="21" t="s">
        <v>37</v>
      </c>
      <c r="AA9" s="53"/>
      <c r="AB9" s="24">
        <v>699.99999999999977</v>
      </c>
      <c r="AC9" s="53" t="s">
        <v>26</v>
      </c>
      <c r="AD9" s="21" t="s">
        <v>37</v>
      </c>
    </row>
    <row r="10" spans="2:30" ht="20.25" customHeight="1" x14ac:dyDescent="0.4">
      <c r="B10" s="37"/>
      <c r="C10" s="2"/>
      <c r="D10" s="2"/>
      <c r="E10" s="2"/>
      <c r="F10" s="2"/>
      <c r="G10" s="2"/>
      <c r="H10" s="21"/>
      <c r="I10" s="2"/>
      <c r="J10" s="37"/>
      <c r="K10" s="53"/>
      <c r="L10" s="20"/>
      <c r="M10" s="53"/>
      <c r="N10" s="21"/>
      <c r="O10" s="53"/>
      <c r="P10" s="20"/>
      <c r="Q10" s="53"/>
      <c r="R10" s="21"/>
      <c r="S10" s="53"/>
      <c r="T10" s="20"/>
      <c r="U10" s="53"/>
      <c r="V10" s="21"/>
      <c r="W10" s="53"/>
      <c r="X10" s="20"/>
      <c r="Y10" s="53"/>
      <c r="Z10" s="21"/>
      <c r="AA10" s="53"/>
      <c r="AB10" s="20"/>
      <c r="AC10" s="53"/>
      <c r="AD10" s="21"/>
    </row>
    <row r="11" spans="2:30" x14ac:dyDescent="0.35">
      <c r="B11" s="38" t="s">
        <v>86</v>
      </c>
      <c r="C11" s="12"/>
      <c r="D11" s="12"/>
      <c r="E11" s="12"/>
      <c r="F11" s="12"/>
      <c r="G11" s="12"/>
      <c r="H11" s="39"/>
      <c r="I11" s="2"/>
      <c r="J11" s="36" t="s">
        <v>1</v>
      </c>
      <c r="K11" s="53"/>
      <c r="L11" s="20"/>
      <c r="M11" s="53"/>
      <c r="N11" s="21"/>
      <c r="O11" s="53"/>
      <c r="P11" s="20"/>
      <c r="Q11" s="53"/>
      <c r="R11" s="21"/>
      <c r="S11" s="53"/>
      <c r="T11" s="20"/>
      <c r="U11" s="53"/>
      <c r="V11" s="21"/>
      <c r="W11" s="53"/>
      <c r="X11" s="20"/>
      <c r="Y11" s="53"/>
      <c r="Z11" s="21"/>
      <c r="AA11" s="53"/>
      <c r="AB11" s="20"/>
      <c r="AC11" s="53"/>
      <c r="AD11" s="21"/>
    </row>
    <row r="12" spans="2:30" ht="3" customHeight="1" x14ac:dyDescent="0.4">
      <c r="B12" s="35"/>
      <c r="C12" s="5"/>
      <c r="D12" s="5"/>
      <c r="E12" s="5"/>
      <c r="F12" s="5"/>
      <c r="G12" s="5"/>
      <c r="H12" s="23"/>
      <c r="I12" s="2"/>
      <c r="J12" s="35"/>
      <c r="K12" s="62"/>
      <c r="L12" s="20"/>
      <c r="M12" s="53"/>
      <c r="N12" s="21"/>
      <c r="O12" s="53"/>
      <c r="P12" s="20"/>
      <c r="Q12" s="53"/>
      <c r="R12" s="21"/>
      <c r="S12" s="53"/>
      <c r="T12" s="20"/>
      <c r="U12" s="53"/>
      <c r="V12" s="21"/>
      <c r="W12" s="53"/>
      <c r="X12" s="20"/>
      <c r="Y12" s="53"/>
      <c r="Z12" s="21"/>
      <c r="AA12" s="53"/>
      <c r="AB12" s="20"/>
      <c r="AC12" s="53"/>
      <c r="AD12" s="21"/>
    </row>
    <row r="13" spans="2:30" x14ac:dyDescent="0.4">
      <c r="B13" s="36"/>
      <c r="C13" s="2"/>
      <c r="D13" s="10"/>
      <c r="E13" s="10"/>
      <c r="F13" s="10"/>
      <c r="G13" s="10"/>
      <c r="H13" s="21"/>
      <c r="I13" s="2"/>
      <c r="J13" s="36"/>
      <c r="K13" s="53"/>
      <c r="L13" s="25"/>
      <c r="M13" s="6"/>
      <c r="N13" s="21"/>
      <c r="O13" s="53"/>
      <c r="P13" s="25"/>
      <c r="Q13" s="6"/>
      <c r="R13" s="21"/>
      <c r="S13" s="53"/>
      <c r="T13" s="25"/>
      <c r="U13" s="6"/>
      <c r="V13" s="21"/>
      <c r="W13" s="53"/>
      <c r="X13" s="25"/>
      <c r="Y13" s="6"/>
      <c r="Z13" s="21"/>
      <c r="AA13" s="53"/>
      <c r="AB13" s="25"/>
      <c r="AC13" s="6"/>
      <c r="AD13" s="21"/>
    </row>
    <row r="14" spans="2:30" ht="39" customHeight="1" x14ac:dyDescent="0.4">
      <c r="B14" s="37"/>
      <c r="C14" s="2" t="s">
        <v>11</v>
      </c>
      <c r="D14" s="18">
        <v>1</v>
      </c>
      <c r="E14" s="2" t="s">
        <v>12</v>
      </c>
      <c r="F14" s="2"/>
      <c r="G14" s="2"/>
      <c r="H14" s="21" t="s">
        <v>87</v>
      </c>
      <c r="I14" s="2"/>
      <c r="J14" s="37"/>
      <c r="K14" s="53" t="s">
        <v>11</v>
      </c>
      <c r="L14" s="24">
        <v>2</v>
      </c>
      <c r="M14" s="53" t="s">
        <v>12</v>
      </c>
      <c r="N14" s="21"/>
      <c r="O14" s="53"/>
      <c r="P14" s="24">
        <v>4</v>
      </c>
      <c r="Q14" s="53" t="s">
        <v>12</v>
      </c>
      <c r="R14" s="21"/>
      <c r="S14" s="53"/>
      <c r="T14" s="24">
        <v>1</v>
      </c>
      <c r="U14" s="53" t="s">
        <v>12</v>
      </c>
      <c r="V14" s="21"/>
      <c r="W14" s="53"/>
      <c r="X14" s="24">
        <v>2</v>
      </c>
      <c r="Y14" s="53" t="s">
        <v>12</v>
      </c>
      <c r="Z14" s="21"/>
      <c r="AA14" s="53"/>
      <c r="AB14" s="24">
        <v>2</v>
      </c>
      <c r="AC14" s="53" t="s">
        <v>12</v>
      </c>
      <c r="AD14" s="26"/>
    </row>
    <row r="15" spans="2:30" ht="37.5" x14ac:dyDescent="0.4">
      <c r="B15" s="37"/>
      <c r="C15" s="2"/>
      <c r="D15" s="51"/>
      <c r="E15" s="11"/>
      <c r="F15" s="11"/>
      <c r="G15" s="11"/>
      <c r="H15" s="40"/>
      <c r="I15" s="2"/>
      <c r="J15" s="37"/>
      <c r="K15" s="53" t="s">
        <v>25</v>
      </c>
      <c r="L15" s="24">
        <v>210.00000000000023</v>
      </c>
      <c r="M15" s="53" t="s">
        <v>26</v>
      </c>
      <c r="N15" s="21"/>
      <c r="O15" s="53"/>
      <c r="P15" s="24">
        <v>210</v>
      </c>
      <c r="Q15" s="53" t="s">
        <v>26</v>
      </c>
      <c r="R15" s="21"/>
      <c r="S15" s="53"/>
      <c r="T15" s="24">
        <v>300</v>
      </c>
      <c r="U15" s="53" t="s">
        <v>26</v>
      </c>
      <c r="V15" s="21"/>
      <c r="W15" s="53"/>
      <c r="X15" s="24">
        <v>363.42886213469825</v>
      </c>
      <c r="Y15" s="53" t="s">
        <v>26</v>
      </c>
      <c r="Z15" s="21"/>
      <c r="AA15" s="53"/>
      <c r="AB15" s="24">
        <v>100</v>
      </c>
      <c r="AC15" s="53" t="s">
        <v>26</v>
      </c>
      <c r="AD15" s="21"/>
    </row>
    <row r="16" spans="2:30" x14ac:dyDescent="0.4">
      <c r="B16" s="37"/>
      <c r="C16" s="2"/>
      <c r="D16" s="11"/>
      <c r="E16" s="11"/>
      <c r="F16" s="11"/>
      <c r="G16" s="11"/>
      <c r="H16" s="40"/>
      <c r="I16" s="2"/>
      <c r="J16" s="37"/>
      <c r="K16" s="53"/>
      <c r="L16" s="20"/>
      <c r="M16" s="53"/>
      <c r="N16" s="21"/>
      <c r="O16" s="53"/>
      <c r="P16" s="20"/>
      <c r="Q16" s="53"/>
      <c r="R16" s="21"/>
      <c r="S16" s="53"/>
      <c r="T16" s="20"/>
      <c r="U16" s="53"/>
      <c r="V16" s="21"/>
      <c r="W16" s="53"/>
      <c r="X16" s="20"/>
      <c r="Y16" s="53"/>
      <c r="Z16" s="21"/>
      <c r="AA16" s="53"/>
      <c r="AB16" s="20"/>
      <c r="AC16" s="53"/>
      <c r="AD16" s="21"/>
    </row>
    <row r="17" spans="2:30" x14ac:dyDescent="0.4">
      <c r="B17" s="48" t="s">
        <v>88</v>
      </c>
      <c r="C17" s="49"/>
      <c r="D17" s="49"/>
      <c r="E17" s="49"/>
      <c r="F17" s="49"/>
      <c r="G17" s="49"/>
      <c r="H17" s="50"/>
      <c r="I17" s="2"/>
      <c r="J17" s="36" t="s">
        <v>3</v>
      </c>
      <c r="K17" s="53"/>
      <c r="L17" s="20"/>
      <c r="M17" s="53"/>
      <c r="N17" s="21"/>
      <c r="O17" s="53"/>
      <c r="P17" s="20"/>
      <c r="Q17" s="53"/>
      <c r="R17" s="21"/>
      <c r="S17" s="53"/>
      <c r="T17" s="20"/>
      <c r="U17" s="53"/>
      <c r="V17" s="21"/>
      <c r="W17" s="53"/>
      <c r="X17" s="20"/>
      <c r="Y17" s="53"/>
      <c r="Z17" s="21"/>
      <c r="AA17" s="53"/>
      <c r="AB17" s="20"/>
      <c r="AC17" s="53"/>
      <c r="AD17" s="21"/>
    </row>
    <row r="18" spans="2:30" ht="3" customHeight="1" x14ac:dyDescent="0.4">
      <c r="B18" s="35"/>
      <c r="C18" s="5"/>
      <c r="D18" s="5"/>
      <c r="E18" s="5"/>
      <c r="F18" s="5"/>
      <c r="G18" s="5"/>
      <c r="H18" s="5"/>
      <c r="I18" s="2"/>
      <c r="J18" s="35"/>
      <c r="K18" s="62"/>
      <c r="L18" s="20"/>
      <c r="M18" s="53"/>
      <c r="N18" s="21"/>
      <c r="O18" s="53"/>
      <c r="P18" s="20"/>
      <c r="Q18" s="53"/>
      <c r="R18" s="21"/>
      <c r="S18" s="53"/>
      <c r="T18" s="20"/>
      <c r="U18" s="53"/>
      <c r="V18" s="21"/>
      <c r="W18" s="53"/>
      <c r="X18" s="20"/>
      <c r="Y18" s="53"/>
      <c r="Z18" s="21"/>
      <c r="AA18" s="53"/>
      <c r="AB18" s="20"/>
      <c r="AC18" s="53"/>
      <c r="AD18" s="21"/>
    </row>
    <row r="19" spans="2:30" x14ac:dyDescent="0.4">
      <c r="B19" s="37"/>
      <c r="C19" s="2"/>
      <c r="D19" s="2"/>
      <c r="E19" s="2"/>
      <c r="F19" s="2"/>
      <c r="G19" s="2"/>
      <c r="H19" s="21"/>
      <c r="I19" s="19"/>
      <c r="J19" s="37"/>
      <c r="K19" s="53"/>
      <c r="L19" s="20"/>
      <c r="M19" s="53"/>
      <c r="N19" s="21"/>
      <c r="O19" s="53"/>
      <c r="P19" s="20"/>
      <c r="Q19" s="53"/>
      <c r="R19" s="21"/>
      <c r="S19" s="53"/>
      <c r="T19" s="20"/>
      <c r="U19" s="53"/>
      <c r="V19" s="21"/>
      <c r="W19" s="53"/>
      <c r="X19" s="20"/>
      <c r="Y19" s="53"/>
      <c r="Z19" s="21"/>
      <c r="AA19" s="53"/>
      <c r="AB19" s="20"/>
      <c r="AC19" s="53"/>
      <c r="AD19" s="21"/>
    </row>
    <row r="20" spans="2:30" ht="37.5" x14ac:dyDescent="0.4">
      <c r="B20" s="37"/>
      <c r="C20" s="2" t="s">
        <v>32</v>
      </c>
      <c r="D20" s="2"/>
      <c r="E20" s="4"/>
      <c r="F20" s="2"/>
      <c r="G20" s="52"/>
      <c r="H20" s="21"/>
      <c r="I20" s="2"/>
      <c r="J20" s="37"/>
      <c r="K20" s="63" t="s">
        <v>43</v>
      </c>
      <c r="L20" s="27">
        <f>ROUND(L9-L15,0)</f>
        <v>540</v>
      </c>
      <c r="M20" s="53" t="s">
        <v>26</v>
      </c>
      <c r="N20" s="21"/>
      <c r="O20" s="53"/>
      <c r="P20" s="27">
        <f>ROUND(P9-P15,0)</f>
        <v>780</v>
      </c>
      <c r="Q20" s="53" t="s">
        <v>26</v>
      </c>
      <c r="R20" s="21"/>
      <c r="S20" s="53"/>
      <c r="T20" s="27">
        <f>ROUND(T9-T15,0)</f>
        <v>667</v>
      </c>
      <c r="U20" s="53" t="s">
        <v>26</v>
      </c>
      <c r="V20" s="21"/>
      <c r="W20" s="53"/>
      <c r="X20" s="27">
        <f>ROUND(X9-X15,0)</f>
        <v>500</v>
      </c>
      <c r="Y20" s="53" t="s">
        <v>26</v>
      </c>
      <c r="Z20" s="21"/>
      <c r="AA20" s="53"/>
      <c r="AB20" s="27">
        <f>ROUND(AB9-AB15,0)</f>
        <v>600</v>
      </c>
      <c r="AC20" s="53" t="s">
        <v>26</v>
      </c>
      <c r="AD20" s="21"/>
    </row>
    <row r="21" spans="2:30" ht="37.5" x14ac:dyDescent="0.4">
      <c r="B21" s="37"/>
      <c r="C21" s="2" t="s">
        <v>34</v>
      </c>
      <c r="D21" s="74">
        <f>P21</f>
        <v>195</v>
      </c>
      <c r="E21" s="4" t="s">
        <v>22</v>
      </c>
      <c r="F21" s="75">
        <f>T21</f>
        <v>667</v>
      </c>
      <c r="G21" s="2" t="s">
        <v>27</v>
      </c>
      <c r="H21" s="26" t="s">
        <v>89</v>
      </c>
      <c r="I21" s="2"/>
      <c r="J21" s="37"/>
      <c r="K21" s="53" t="s">
        <v>33</v>
      </c>
      <c r="L21" s="27">
        <f>L20/L14</f>
        <v>270</v>
      </c>
      <c r="M21" s="53" t="s">
        <v>27</v>
      </c>
      <c r="N21" s="21"/>
      <c r="O21" s="53"/>
      <c r="P21" s="27">
        <f>P20/P14</f>
        <v>195</v>
      </c>
      <c r="Q21" s="53" t="s">
        <v>27</v>
      </c>
      <c r="R21" s="21"/>
      <c r="S21" s="53"/>
      <c r="T21" s="27">
        <f>T20/T14</f>
        <v>667</v>
      </c>
      <c r="U21" s="53" t="s">
        <v>27</v>
      </c>
      <c r="V21" s="21"/>
      <c r="W21" s="53"/>
      <c r="X21" s="27">
        <f>X20/X14</f>
        <v>250</v>
      </c>
      <c r="Y21" s="53" t="s">
        <v>27</v>
      </c>
      <c r="Z21" s="21"/>
      <c r="AA21" s="53"/>
      <c r="AB21" s="27">
        <f>AB20/AB14</f>
        <v>300</v>
      </c>
      <c r="AC21" s="53" t="s">
        <v>27</v>
      </c>
      <c r="AD21" s="21"/>
    </row>
    <row r="22" spans="2:30" x14ac:dyDescent="0.4">
      <c r="B22" s="97" t="s">
        <v>90</v>
      </c>
      <c r="C22" s="98"/>
      <c r="D22" s="98"/>
      <c r="E22" s="98"/>
      <c r="F22" s="98"/>
      <c r="G22" s="98"/>
      <c r="H22" s="99"/>
      <c r="I22" s="2"/>
      <c r="J22" s="37"/>
      <c r="K22" s="53"/>
      <c r="L22" s="20"/>
      <c r="M22" s="53"/>
      <c r="N22" s="21"/>
      <c r="O22" s="53"/>
      <c r="P22" s="20"/>
      <c r="Q22" s="53"/>
      <c r="R22" s="21"/>
      <c r="S22" s="53"/>
      <c r="T22" s="20"/>
      <c r="U22" s="53"/>
      <c r="V22" s="21"/>
      <c r="W22" s="53"/>
      <c r="X22" s="20"/>
      <c r="Y22" s="53"/>
      <c r="Z22" s="21"/>
      <c r="AA22" s="53"/>
      <c r="AB22" s="20"/>
      <c r="AC22" s="53"/>
      <c r="AD22" s="21"/>
    </row>
    <row r="23" spans="2:30" x14ac:dyDescent="0.4">
      <c r="B23" s="97"/>
      <c r="C23" s="98"/>
      <c r="D23" s="98"/>
      <c r="E23" s="98"/>
      <c r="F23" s="98"/>
      <c r="G23" s="98"/>
      <c r="H23" s="99"/>
      <c r="I23" s="2"/>
      <c r="J23" s="37"/>
      <c r="K23" s="53"/>
      <c r="L23" s="20"/>
      <c r="M23" s="53"/>
      <c r="N23" s="21"/>
      <c r="O23" s="53"/>
      <c r="P23" s="20"/>
      <c r="Q23" s="53"/>
      <c r="R23" s="21"/>
      <c r="S23" s="53"/>
      <c r="T23" s="20"/>
      <c r="U23" s="53"/>
      <c r="V23" s="21"/>
      <c r="W23" s="53"/>
      <c r="X23" s="20"/>
      <c r="Y23" s="53"/>
      <c r="Z23" s="21"/>
      <c r="AA23" s="53"/>
      <c r="AB23" s="20"/>
      <c r="AC23" s="53"/>
      <c r="AD23" s="21"/>
    </row>
    <row r="24" spans="2:30" x14ac:dyDescent="0.35">
      <c r="B24" s="41" t="s">
        <v>3</v>
      </c>
      <c r="C24" s="13"/>
      <c r="D24" s="42"/>
      <c r="E24" s="42"/>
      <c r="F24" s="42"/>
      <c r="G24" s="42"/>
      <c r="H24" s="43"/>
      <c r="I24" s="2"/>
      <c r="J24" s="36" t="s">
        <v>4</v>
      </c>
      <c r="K24" s="53"/>
      <c r="L24" s="20"/>
      <c r="M24" s="53"/>
      <c r="N24" s="21"/>
      <c r="O24" s="53"/>
      <c r="P24" s="20"/>
      <c r="Q24" s="53"/>
      <c r="R24" s="21"/>
      <c r="S24" s="53"/>
      <c r="T24" s="20"/>
      <c r="U24" s="53"/>
      <c r="V24" s="21"/>
      <c r="W24" s="53"/>
      <c r="X24" s="20"/>
      <c r="Y24" s="53"/>
      <c r="Z24" s="21"/>
      <c r="AA24" s="53"/>
      <c r="AB24" s="20"/>
      <c r="AC24" s="53"/>
      <c r="AD24" s="21"/>
    </row>
    <row r="25" spans="2:30" ht="3" customHeight="1" x14ac:dyDescent="0.4">
      <c r="B25" s="35"/>
      <c r="C25" s="5"/>
      <c r="D25" s="44"/>
      <c r="E25" s="44"/>
      <c r="F25" s="44"/>
      <c r="G25" s="44"/>
      <c r="H25" s="45"/>
      <c r="I25" s="2"/>
      <c r="J25" s="35"/>
      <c r="K25" s="62"/>
      <c r="L25" s="20"/>
      <c r="M25" s="53"/>
      <c r="N25" s="21"/>
      <c r="O25" s="53"/>
      <c r="P25" s="20"/>
      <c r="Q25" s="53"/>
      <c r="R25" s="21"/>
      <c r="S25" s="53"/>
      <c r="T25" s="20"/>
      <c r="U25" s="53"/>
      <c r="V25" s="21"/>
      <c r="W25" s="53"/>
      <c r="X25" s="20"/>
      <c r="Y25" s="53"/>
      <c r="Z25" s="21"/>
      <c r="AA25" s="53"/>
      <c r="AB25" s="20"/>
      <c r="AC25" s="53"/>
      <c r="AD25" s="21"/>
    </row>
    <row r="26" spans="2:30" x14ac:dyDescent="0.4">
      <c r="B26" s="37"/>
      <c r="C26" s="2"/>
      <c r="D26" s="11"/>
      <c r="E26" s="11"/>
      <c r="F26" s="11"/>
      <c r="G26" s="11"/>
      <c r="H26" s="40"/>
      <c r="I26" s="2"/>
      <c r="J26" s="37"/>
      <c r="K26" s="53"/>
      <c r="L26" s="20"/>
      <c r="M26" s="53"/>
      <c r="N26" s="21"/>
      <c r="O26" s="53"/>
      <c r="P26" s="20"/>
      <c r="Q26" s="53"/>
      <c r="R26" s="21"/>
      <c r="S26" s="53"/>
      <c r="T26" s="20"/>
      <c r="U26" s="53"/>
      <c r="V26" s="21"/>
      <c r="W26" s="53"/>
      <c r="X26" s="20"/>
      <c r="Y26" s="53"/>
      <c r="Z26" s="21"/>
      <c r="AA26" s="53"/>
      <c r="AB26" s="20"/>
      <c r="AC26" s="53"/>
      <c r="AD26" s="21"/>
    </row>
    <row r="27" spans="2:30" ht="75" x14ac:dyDescent="0.4">
      <c r="B27" s="37"/>
      <c r="C27" s="19" t="s">
        <v>43</v>
      </c>
      <c r="D27" s="17">
        <f>D14*D21</f>
        <v>195</v>
      </c>
      <c r="E27" s="4" t="s">
        <v>22</v>
      </c>
      <c r="F27" s="17">
        <f>D14*F21</f>
        <v>667</v>
      </c>
      <c r="G27" s="2" t="s">
        <v>26</v>
      </c>
      <c r="H27" s="40"/>
      <c r="I27" s="2"/>
      <c r="J27" s="37"/>
      <c r="K27" s="53" t="s">
        <v>5</v>
      </c>
      <c r="L27" s="24">
        <v>300</v>
      </c>
      <c r="M27" s="53" t="s">
        <v>7</v>
      </c>
      <c r="N27" s="21" t="s">
        <v>39</v>
      </c>
      <c r="O27" s="53"/>
      <c r="P27" s="24">
        <v>300</v>
      </c>
      <c r="Q27" s="53" t="s">
        <v>7</v>
      </c>
      <c r="R27" s="21" t="s">
        <v>39</v>
      </c>
      <c r="S27" s="53"/>
      <c r="T27" s="24">
        <v>300</v>
      </c>
      <c r="U27" s="53" t="s">
        <v>7</v>
      </c>
      <c r="V27" s="21" t="s">
        <v>39</v>
      </c>
      <c r="W27" s="53"/>
      <c r="X27" s="24">
        <v>450</v>
      </c>
      <c r="Y27" s="53" t="s">
        <v>7</v>
      </c>
      <c r="Z27" s="21" t="s">
        <v>40</v>
      </c>
      <c r="AA27" s="53"/>
      <c r="AB27" s="24">
        <v>600</v>
      </c>
      <c r="AC27" s="53" t="s">
        <v>7</v>
      </c>
      <c r="AD27" s="21" t="s">
        <v>41</v>
      </c>
    </row>
    <row r="28" spans="2:30" ht="48.75" customHeight="1" x14ac:dyDescent="0.4">
      <c r="B28" s="37"/>
      <c r="C28" s="53"/>
      <c r="D28" s="55"/>
      <c r="E28" s="54"/>
      <c r="F28" s="54"/>
      <c r="G28" s="54"/>
      <c r="H28" s="40"/>
      <c r="I28" s="2"/>
      <c r="J28" s="37"/>
      <c r="K28" s="53" t="s">
        <v>6</v>
      </c>
      <c r="L28" s="24">
        <v>380</v>
      </c>
      <c r="M28" s="53" t="s">
        <v>8</v>
      </c>
      <c r="N28" s="21" t="s">
        <v>20</v>
      </c>
      <c r="O28" s="53"/>
      <c r="P28" s="24">
        <v>380</v>
      </c>
      <c r="Q28" s="53" t="s">
        <v>8</v>
      </c>
      <c r="R28" s="21"/>
      <c r="S28" s="53"/>
      <c r="T28" s="24">
        <v>380</v>
      </c>
      <c r="U28" s="53" t="s">
        <v>8</v>
      </c>
      <c r="V28" s="21"/>
      <c r="W28" s="53"/>
      <c r="X28" s="24">
        <v>551</v>
      </c>
      <c r="Y28" s="53" t="s">
        <v>8</v>
      </c>
      <c r="Z28" s="21" t="s">
        <v>38</v>
      </c>
      <c r="AA28" s="53"/>
      <c r="AB28" s="24">
        <v>40</v>
      </c>
      <c r="AC28" s="53" t="s">
        <v>8</v>
      </c>
      <c r="AD28" s="21"/>
    </row>
    <row r="29" spans="2:30" ht="19.5" thickBot="1" x14ac:dyDescent="0.45">
      <c r="B29" s="76" t="s">
        <v>36</v>
      </c>
      <c r="C29" s="77"/>
      <c r="D29" s="77"/>
      <c r="E29" s="78"/>
      <c r="F29" s="77"/>
      <c r="G29" s="78"/>
      <c r="H29" s="79"/>
      <c r="I29" s="2"/>
      <c r="J29" s="83" t="s">
        <v>92</v>
      </c>
      <c r="K29" s="84"/>
      <c r="L29" s="37"/>
      <c r="M29" s="64"/>
      <c r="N29" s="65"/>
      <c r="O29" s="64"/>
      <c r="P29" s="37"/>
      <c r="Q29" s="64"/>
      <c r="R29" s="65"/>
      <c r="S29" s="64"/>
      <c r="T29" s="37"/>
      <c r="U29" s="64"/>
      <c r="V29" s="65"/>
      <c r="W29" s="64"/>
      <c r="X29" s="37"/>
      <c r="Y29" s="64"/>
      <c r="Z29" s="65"/>
      <c r="AA29" s="64"/>
      <c r="AB29" s="37"/>
      <c r="AC29" s="64"/>
      <c r="AD29" s="65"/>
    </row>
    <row r="30" spans="2:30" ht="3" customHeight="1" x14ac:dyDescent="0.4">
      <c r="B30" s="59"/>
      <c r="C30" s="14"/>
      <c r="D30" s="14"/>
      <c r="E30" s="15"/>
      <c r="F30" s="14"/>
      <c r="G30" s="56"/>
      <c r="H30" s="56"/>
      <c r="I30" s="2"/>
      <c r="J30" s="60"/>
      <c r="K30" s="66"/>
      <c r="L30" s="37"/>
      <c r="M30" s="64"/>
      <c r="N30" s="65"/>
      <c r="O30" s="64"/>
      <c r="P30" s="37"/>
      <c r="Q30" s="64"/>
      <c r="R30" s="65"/>
      <c r="S30" s="64"/>
      <c r="T30" s="37"/>
      <c r="U30" s="64"/>
      <c r="V30" s="65"/>
      <c r="W30" s="64"/>
      <c r="X30" s="37"/>
      <c r="Y30" s="64"/>
      <c r="Z30" s="65"/>
      <c r="AA30" s="64"/>
      <c r="AB30" s="37"/>
      <c r="AC30" s="64"/>
      <c r="AD30" s="65"/>
    </row>
    <row r="31" spans="2:30" x14ac:dyDescent="0.4">
      <c r="B31" s="7"/>
      <c r="C31" s="2"/>
      <c r="D31" s="2"/>
      <c r="E31" s="4"/>
      <c r="F31" s="2"/>
      <c r="G31" s="52"/>
      <c r="H31" s="57"/>
      <c r="I31" s="2"/>
      <c r="J31" s="37"/>
      <c r="K31" s="64" t="s">
        <v>44</v>
      </c>
      <c r="L31" s="37">
        <v>332149</v>
      </c>
      <c r="M31" s="64" t="s">
        <v>2</v>
      </c>
      <c r="N31" s="65"/>
      <c r="O31" s="64"/>
      <c r="P31" s="37">
        <v>332149</v>
      </c>
      <c r="Q31" s="64" t="s">
        <v>2</v>
      </c>
      <c r="R31" s="65"/>
      <c r="S31" s="64"/>
      <c r="T31" s="37">
        <v>332149</v>
      </c>
      <c r="U31" s="64" t="s">
        <v>2</v>
      </c>
      <c r="V31" s="65"/>
      <c r="W31" s="64"/>
      <c r="X31" s="37">
        <v>50832</v>
      </c>
      <c r="Y31" s="64" t="s">
        <v>2</v>
      </c>
      <c r="Z31" s="65"/>
      <c r="AA31" s="64"/>
      <c r="AB31" s="37">
        <v>101692</v>
      </c>
      <c r="AC31" s="64" t="s">
        <v>2</v>
      </c>
      <c r="AD31" s="65"/>
    </row>
    <row r="32" spans="2:30" ht="39.75" customHeight="1" x14ac:dyDescent="0.4">
      <c r="B32" s="7"/>
      <c r="C32" s="2" t="s">
        <v>5</v>
      </c>
      <c r="D32" s="73">
        <f>L27</f>
        <v>300</v>
      </c>
      <c r="E32" s="4" t="s">
        <v>22</v>
      </c>
      <c r="F32" s="73">
        <f>AB27</f>
        <v>600</v>
      </c>
      <c r="G32" s="52" t="s">
        <v>14</v>
      </c>
      <c r="H32" s="57"/>
      <c r="I32" s="2"/>
      <c r="J32" s="37"/>
      <c r="K32" s="64" t="s">
        <v>45</v>
      </c>
      <c r="L32" s="37">
        <v>1066</v>
      </c>
      <c r="M32" s="64" t="s">
        <v>46</v>
      </c>
      <c r="N32" s="65"/>
      <c r="O32" s="64"/>
      <c r="P32" s="37">
        <v>1066</v>
      </c>
      <c r="Q32" s="64" t="s">
        <v>46</v>
      </c>
      <c r="R32" s="65"/>
      <c r="S32" s="64"/>
      <c r="T32" s="37">
        <v>1066</v>
      </c>
      <c r="U32" s="64" t="s">
        <v>46</v>
      </c>
      <c r="V32" s="65"/>
      <c r="W32" s="64"/>
      <c r="X32" s="37">
        <v>886</v>
      </c>
      <c r="Y32" s="64" t="s">
        <v>46</v>
      </c>
      <c r="Z32" s="65"/>
      <c r="AA32" s="64"/>
      <c r="AB32" s="37">
        <v>927.6</v>
      </c>
      <c r="AC32" s="64" t="s">
        <v>46</v>
      </c>
      <c r="AD32" s="65"/>
    </row>
    <row r="33" spans="2:30" ht="39.75" customHeight="1" x14ac:dyDescent="0.4">
      <c r="B33" s="7"/>
      <c r="C33" s="2" t="s">
        <v>6</v>
      </c>
      <c r="D33" s="73">
        <f>AB28</f>
        <v>40</v>
      </c>
      <c r="E33" s="4" t="s">
        <v>22</v>
      </c>
      <c r="F33" s="73">
        <f>X28</f>
        <v>551</v>
      </c>
      <c r="G33" s="52" t="s">
        <v>35</v>
      </c>
      <c r="H33" s="57"/>
      <c r="I33" s="2"/>
      <c r="J33" s="37"/>
      <c r="K33" s="64" t="s">
        <v>47</v>
      </c>
      <c r="L33" s="37">
        <v>311.58999999999997</v>
      </c>
      <c r="M33" s="64" t="s">
        <v>94</v>
      </c>
      <c r="N33" s="65"/>
      <c r="O33" s="64"/>
      <c r="P33" s="37">
        <v>311.58999999999997</v>
      </c>
      <c r="Q33" s="64" t="s">
        <v>94</v>
      </c>
      <c r="R33" s="65"/>
      <c r="S33" s="64"/>
      <c r="T33" s="37">
        <v>311.58999999999997</v>
      </c>
      <c r="U33" s="64" t="s">
        <v>94</v>
      </c>
      <c r="V33" s="65"/>
      <c r="W33" s="64"/>
      <c r="X33" s="37">
        <v>57.37</v>
      </c>
      <c r="Y33" s="64" t="s">
        <v>94</v>
      </c>
      <c r="Z33" s="65"/>
      <c r="AA33" s="64"/>
      <c r="AB33" s="37">
        <v>109.63</v>
      </c>
      <c r="AC33" s="64" t="s">
        <v>94</v>
      </c>
      <c r="AD33" s="65"/>
    </row>
    <row r="34" spans="2:30" ht="34.5" customHeight="1" thickBot="1" x14ac:dyDescent="0.45">
      <c r="B34" s="8"/>
      <c r="C34" s="9"/>
      <c r="D34" s="9"/>
      <c r="E34" s="16"/>
      <c r="F34" s="9"/>
      <c r="G34" s="16"/>
      <c r="H34" s="58"/>
      <c r="I34" s="2"/>
      <c r="J34" s="37"/>
      <c r="K34" s="64" t="s">
        <v>60</v>
      </c>
      <c r="L34" s="37">
        <v>2</v>
      </c>
      <c r="M34" s="64" t="s">
        <v>12</v>
      </c>
      <c r="N34" s="65"/>
      <c r="O34" s="64"/>
      <c r="P34" s="37">
        <v>4</v>
      </c>
      <c r="Q34" s="64" t="s">
        <v>12</v>
      </c>
      <c r="R34" s="65"/>
      <c r="S34" s="64"/>
      <c r="T34" s="37">
        <v>1</v>
      </c>
      <c r="U34" s="64" t="s">
        <v>12</v>
      </c>
      <c r="V34" s="65"/>
      <c r="W34" s="64"/>
      <c r="X34" s="37">
        <v>2</v>
      </c>
      <c r="Y34" s="64" t="s">
        <v>49</v>
      </c>
      <c r="Z34" s="65"/>
      <c r="AA34" s="64"/>
      <c r="AB34" s="37">
        <v>2</v>
      </c>
      <c r="AC34" s="64" t="s">
        <v>49</v>
      </c>
      <c r="AD34" s="65"/>
    </row>
    <row r="35" spans="2:30" ht="34.5" customHeight="1" x14ac:dyDescent="0.4">
      <c r="C35" s="2"/>
      <c r="D35" s="2"/>
      <c r="E35" s="2"/>
      <c r="F35" s="2"/>
      <c r="G35" s="2"/>
      <c r="H35" s="2"/>
      <c r="I35" s="2"/>
      <c r="J35" s="37"/>
      <c r="K35" s="64" t="s">
        <v>61</v>
      </c>
      <c r="L35" s="37">
        <v>14500</v>
      </c>
      <c r="M35" s="64" t="s">
        <v>51</v>
      </c>
      <c r="N35" s="65" t="s">
        <v>63</v>
      </c>
      <c r="O35" s="64"/>
      <c r="P35" s="37">
        <v>22700</v>
      </c>
      <c r="Q35" s="64" t="s">
        <v>51</v>
      </c>
      <c r="R35" s="65" t="s">
        <v>63</v>
      </c>
      <c r="S35" s="64"/>
      <c r="T35" s="37">
        <v>1200</v>
      </c>
      <c r="U35" s="64" t="s">
        <v>51</v>
      </c>
      <c r="V35" s="65" t="s">
        <v>64</v>
      </c>
      <c r="W35" s="64"/>
      <c r="X35" s="37">
        <v>1200</v>
      </c>
      <c r="Y35" s="64" t="s">
        <v>51</v>
      </c>
      <c r="Z35" s="65" t="s">
        <v>65</v>
      </c>
      <c r="AA35" s="64"/>
      <c r="AB35" s="37">
        <v>50</v>
      </c>
      <c r="AC35" s="64" t="s">
        <v>2</v>
      </c>
      <c r="AD35" s="65" t="s">
        <v>62</v>
      </c>
    </row>
    <row r="36" spans="2:30" ht="34.5" customHeight="1" x14ac:dyDescent="0.4">
      <c r="C36" s="2"/>
      <c r="D36" s="2"/>
      <c r="E36" s="2"/>
      <c r="F36" s="2"/>
      <c r="G36" s="2"/>
      <c r="H36" s="2"/>
      <c r="I36" s="2"/>
      <c r="J36" s="37"/>
      <c r="K36" s="64" t="s">
        <v>66</v>
      </c>
      <c r="L36" s="37">
        <v>210.00000000000023</v>
      </c>
      <c r="M36" s="64" t="s">
        <v>54</v>
      </c>
      <c r="N36" s="65" t="s">
        <v>67</v>
      </c>
      <c r="O36" s="64"/>
      <c r="P36" s="37">
        <v>210</v>
      </c>
      <c r="Q36" s="64" t="s">
        <v>54</v>
      </c>
      <c r="R36" s="65" t="s">
        <v>67</v>
      </c>
      <c r="S36" s="64"/>
      <c r="T36" s="37">
        <v>300</v>
      </c>
      <c r="U36" s="64" t="s">
        <v>54</v>
      </c>
      <c r="V36" s="65" t="s">
        <v>68</v>
      </c>
      <c r="W36" s="64"/>
      <c r="X36" s="37" t="s">
        <v>96</v>
      </c>
      <c r="Y36" s="64" t="s">
        <v>54</v>
      </c>
      <c r="Z36" s="65" t="s">
        <v>69</v>
      </c>
      <c r="AA36" s="64"/>
      <c r="AB36" s="37">
        <v>100</v>
      </c>
      <c r="AC36" s="64" t="s">
        <v>54</v>
      </c>
      <c r="AD36" s="65"/>
    </row>
    <row r="37" spans="2:30" ht="34.5" customHeight="1" thickBot="1" x14ac:dyDescent="0.45">
      <c r="C37" s="2"/>
      <c r="D37" s="2"/>
      <c r="E37" s="2"/>
      <c r="F37" s="2"/>
      <c r="G37" s="2"/>
      <c r="H37" s="2"/>
      <c r="J37" s="46"/>
      <c r="K37" s="67" t="s">
        <v>70</v>
      </c>
      <c r="L37" s="46" t="s">
        <v>93</v>
      </c>
      <c r="M37" s="67" t="s">
        <v>93</v>
      </c>
      <c r="N37" s="68" t="s">
        <v>72</v>
      </c>
      <c r="O37" s="67"/>
      <c r="P37" s="46" t="s">
        <v>93</v>
      </c>
      <c r="Q37" s="67" t="s">
        <v>93</v>
      </c>
      <c r="R37" s="68" t="s">
        <v>72</v>
      </c>
      <c r="S37" s="67"/>
      <c r="T37" s="46" t="s">
        <v>93</v>
      </c>
      <c r="U37" s="67" t="s">
        <v>93</v>
      </c>
      <c r="V37" s="68" t="s">
        <v>73</v>
      </c>
      <c r="W37" s="67"/>
      <c r="X37" s="46" t="s">
        <v>93</v>
      </c>
      <c r="Y37" s="67" t="s">
        <v>93</v>
      </c>
      <c r="Z37" s="68" t="s">
        <v>74</v>
      </c>
      <c r="AA37" s="67"/>
      <c r="AB37" s="46" t="s">
        <v>93</v>
      </c>
      <c r="AC37" s="67" t="s">
        <v>93</v>
      </c>
      <c r="AD37" s="68" t="s">
        <v>71</v>
      </c>
    </row>
    <row r="38" spans="2:30" x14ac:dyDescent="0.4">
      <c r="C38" s="2"/>
      <c r="D38" s="2"/>
      <c r="E38" s="2"/>
      <c r="F38" s="2"/>
      <c r="G38" s="2"/>
      <c r="H38" s="2"/>
    </row>
    <row r="39" spans="2:30" x14ac:dyDescent="0.4">
      <c r="C39" s="2"/>
      <c r="D39" s="2"/>
      <c r="E39" s="2"/>
      <c r="F39" s="2"/>
      <c r="G39" s="2"/>
      <c r="H39" s="2"/>
    </row>
    <row r="40" spans="2:30" x14ac:dyDescent="0.4">
      <c r="C40" s="2"/>
      <c r="D40" s="2"/>
      <c r="E40" s="2"/>
      <c r="F40" s="2"/>
      <c r="G40" s="2"/>
      <c r="H40" s="2"/>
    </row>
    <row r="41" spans="2:30" x14ac:dyDescent="0.4">
      <c r="C41" s="2"/>
      <c r="D41" s="2"/>
      <c r="E41" s="2"/>
      <c r="F41" s="2"/>
      <c r="G41" s="2"/>
      <c r="H41" s="2"/>
    </row>
    <row r="42" spans="2:30" x14ac:dyDescent="0.4">
      <c r="C42" s="2"/>
      <c r="D42" s="2"/>
      <c r="E42" s="2"/>
      <c r="F42" s="2"/>
      <c r="G42" s="2"/>
      <c r="H42" s="2"/>
    </row>
    <row r="43" spans="2:30" x14ac:dyDescent="0.4">
      <c r="C43" s="2"/>
      <c r="D43" s="2"/>
      <c r="E43" s="2"/>
      <c r="F43" s="2"/>
      <c r="G43" s="2"/>
      <c r="H43" s="2"/>
    </row>
    <row r="44" spans="2:30" x14ac:dyDescent="0.4">
      <c r="C44" s="2"/>
      <c r="D44" s="2"/>
      <c r="E44" s="2"/>
      <c r="F44" s="2"/>
      <c r="G44" s="2"/>
      <c r="H44" s="2"/>
    </row>
  </sheetData>
  <mergeCells count="10">
    <mergeCell ref="B3:H3"/>
    <mergeCell ref="B4:H4"/>
    <mergeCell ref="J3:AD3"/>
    <mergeCell ref="J29:K29"/>
    <mergeCell ref="L4:N4"/>
    <mergeCell ref="P4:R4"/>
    <mergeCell ref="T4:V4"/>
    <mergeCell ref="X4:Z4"/>
    <mergeCell ref="AB4:AD4"/>
    <mergeCell ref="B22:H23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22CE-4EC1-48C8-80AE-4AD4E4BAA81E}">
  <dimension ref="B1:S44"/>
  <sheetViews>
    <sheetView showGridLines="0" zoomScale="70" zoomScaleNormal="70" workbookViewId="0">
      <selection activeCell="B4" sqref="B4:H4"/>
    </sheetView>
  </sheetViews>
  <sheetFormatPr defaultRowHeight="18.75" x14ac:dyDescent="0.4"/>
  <cols>
    <col min="1" max="2" width="3" customWidth="1"/>
    <col min="3" max="3" width="30.5" customWidth="1"/>
    <col min="4" max="4" width="14.25" customWidth="1"/>
    <col min="5" max="5" width="9.125" customWidth="1"/>
    <col min="6" max="6" width="13" customWidth="1"/>
    <col min="7" max="7" width="9.125" customWidth="1"/>
    <col min="8" max="8" width="13.75" customWidth="1"/>
    <col min="9" max="9" width="3.625" customWidth="1"/>
    <col min="10" max="10" width="3" customWidth="1"/>
    <col min="11" max="11" width="38.75" customWidth="1"/>
    <col min="12" max="12" width="14" customWidth="1"/>
    <col min="14" max="14" width="38.25" customWidth="1"/>
    <col min="15" max="15" width="3.5" customWidth="1"/>
    <col min="16" max="16" width="12" customWidth="1"/>
    <col min="18" max="18" width="34" customWidth="1"/>
  </cols>
  <sheetData>
    <row r="1" spans="2:18" ht="33" x14ac:dyDescent="0.4">
      <c r="B1" s="1" t="s">
        <v>83</v>
      </c>
      <c r="J1" s="31"/>
    </row>
    <row r="2" spans="2:18" ht="33.75" thickBot="1" x14ac:dyDescent="0.45">
      <c r="B2" s="1"/>
    </row>
    <row r="3" spans="2:18" ht="30.75" thickBot="1" x14ac:dyDescent="0.45">
      <c r="B3" s="88" t="s">
        <v>100</v>
      </c>
      <c r="C3" s="89"/>
      <c r="D3" s="89"/>
      <c r="E3" s="89"/>
      <c r="F3" s="89"/>
      <c r="G3" s="89"/>
      <c r="H3" s="90"/>
      <c r="J3" s="94" t="s">
        <v>91</v>
      </c>
      <c r="K3" s="95"/>
      <c r="L3" s="95"/>
      <c r="M3" s="95"/>
      <c r="N3" s="95"/>
      <c r="O3" s="95"/>
      <c r="P3" s="95"/>
      <c r="Q3" s="95"/>
      <c r="R3" s="96"/>
    </row>
    <row r="4" spans="2:18" ht="19.5" thickBot="1" x14ac:dyDescent="0.45">
      <c r="B4" s="91" t="s">
        <v>84</v>
      </c>
      <c r="C4" s="92"/>
      <c r="D4" s="92"/>
      <c r="E4" s="92"/>
      <c r="F4" s="92"/>
      <c r="G4" s="92"/>
      <c r="H4" s="93"/>
      <c r="I4" s="2"/>
      <c r="J4" s="37"/>
      <c r="K4" s="53"/>
      <c r="L4" s="85" t="s">
        <v>28</v>
      </c>
      <c r="M4" s="86"/>
      <c r="N4" s="87"/>
      <c r="O4" s="53"/>
      <c r="P4" s="85" t="s">
        <v>29</v>
      </c>
      <c r="Q4" s="86"/>
      <c r="R4" s="87"/>
    </row>
    <row r="5" spans="2:18" ht="19.5" x14ac:dyDescent="0.4">
      <c r="B5" s="32" t="s">
        <v>85</v>
      </c>
      <c r="C5" s="33"/>
      <c r="D5" s="33"/>
      <c r="E5" s="33"/>
      <c r="F5" s="33"/>
      <c r="G5" s="33"/>
      <c r="H5" s="34" t="s">
        <v>0</v>
      </c>
      <c r="I5" s="2"/>
      <c r="J5" s="61" t="s">
        <v>85</v>
      </c>
      <c r="K5" s="53"/>
      <c r="L5" s="20"/>
      <c r="M5" s="53"/>
      <c r="N5" s="22" t="s">
        <v>0</v>
      </c>
      <c r="O5" s="53"/>
      <c r="P5" s="20"/>
      <c r="Q5" s="53"/>
      <c r="R5" s="22" t="s">
        <v>0</v>
      </c>
    </row>
    <row r="6" spans="2:18" x14ac:dyDescent="0.4">
      <c r="B6" s="35"/>
      <c r="C6" s="5"/>
      <c r="D6" s="5"/>
      <c r="E6" s="5"/>
      <c r="F6" s="5"/>
      <c r="G6" s="5"/>
      <c r="H6" s="23"/>
      <c r="I6" s="2"/>
      <c r="J6" s="35"/>
      <c r="K6" s="62"/>
      <c r="L6" s="20"/>
      <c r="M6" s="53"/>
      <c r="N6" s="23"/>
      <c r="O6" s="53"/>
      <c r="P6" s="20"/>
      <c r="Q6" s="53"/>
      <c r="R6" s="23"/>
    </row>
    <row r="7" spans="2:18" x14ac:dyDescent="0.4">
      <c r="B7" s="36"/>
      <c r="C7" s="2"/>
      <c r="D7" s="2"/>
      <c r="E7" s="2"/>
      <c r="F7" s="2"/>
      <c r="G7" s="2"/>
      <c r="H7" s="21"/>
      <c r="I7" s="2"/>
      <c r="J7" s="36"/>
      <c r="K7" s="53"/>
      <c r="L7" s="20"/>
      <c r="M7" s="53"/>
      <c r="N7" s="21"/>
      <c r="O7" s="53"/>
      <c r="P7" s="20"/>
      <c r="Q7" s="53"/>
      <c r="R7" s="21"/>
    </row>
    <row r="8" spans="2:18" ht="41.25" customHeight="1" x14ac:dyDescent="0.4">
      <c r="B8" s="36"/>
      <c r="C8" s="2"/>
      <c r="D8" s="47"/>
      <c r="E8" s="2"/>
      <c r="F8" s="2"/>
      <c r="G8" s="2"/>
      <c r="H8" s="21"/>
      <c r="I8" s="2"/>
      <c r="J8" s="36"/>
      <c r="K8" s="53" t="s">
        <v>23</v>
      </c>
      <c r="L8" s="30">
        <v>155.58809523809535</v>
      </c>
      <c r="M8" s="53"/>
      <c r="N8" s="29" t="s">
        <v>10</v>
      </c>
      <c r="O8" s="53"/>
      <c r="P8" s="30">
        <v>102.46239316239314</v>
      </c>
      <c r="Q8" s="53"/>
      <c r="R8" s="29" t="s">
        <v>10</v>
      </c>
    </row>
    <row r="9" spans="2:18" ht="45.75" customHeight="1" x14ac:dyDescent="0.4">
      <c r="B9" s="37"/>
      <c r="C9" s="2"/>
      <c r="D9" s="2"/>
      <c r="E9" s="2"/>
      <c r="F9" s="2"/>
      <c r="G9" s="2"/>
      <c r="H9" s="21"/>
      <c r="I9" s="2"/>
      <c r="J9" s="36"/>
      <c r="K9" s="53" t="s">
        <v>24</v>
      </c>
      <c r="L9" s="30">
        <v>1368.7597702401376</v>
      </c>
      <c r="M9" s="53" t="s">
        <v>26</v>
      </c>
      <c r="N9" s="21" t="s">
        <v>37</v>
      </c>
      <c r="O9" s="53"/>
      <c r="P9" s="30">
        <v>1783.7610004921551</v>
      </c>
      <c r="Q9" s="53" t="s">
        <v>26</v>
      </c>
      <c r="R9" s="21" t="s">
        <v>37</v>
      </c>
    </row>
    <row r="10" spans="2:18" ht="21.75" customHeight="1" x14ac:dyDescent="0.4">
      <c r="B10" s="37"/>
      <c r="C10" s="2"/>
      <c r="D10" s="2"/>
      <c r="E10" s="2"/>
      <c r="F10" s="2"/>
      <c r="G10" s="2"/>
      <c r="H10" s="21"/>
      <c r="I10" s="2"/>
      <c r="J10" s="37"/>
      <c r="K10" s="53"/>
      <c r="L10" s="20"/>
      <c r="M10" s="53"/>
      <c r="N10" s="21"/>
      <c r="O10" s="53"/>
      <c r="P10" s="20"/>
      <c r="Q10" s="53"/>
      <c r="R10" s="21"/>
    </row>
    <row r="11" spans="2:18" x14ac:dyDescent="0.35">
      <c r="B11" s="38" t="s">
        <v>86</v>
      </c>
      <c r="C11" s="12"/>
      <c r="D11" s="12"/>
      <c r="E11" s="12"/>
      <c r="F11" s="12"/>
      <c r="G11" s="12"/>
      <c r="H11" s="39"/>
      <c r="I11" s="2"/>
      <c r="J11" s="36" t="s">
        <v>1</v>
      </c>
      <c r="K11" s="53"/>
      <c r="L11" s="20"/>
      <c r="M11" s="53"/>
      <c r="N11" s="21"/>
      <c r="O11" s="53"/>
      <c r="P11" s="20"/>
      <c r="Q11" s="53"/>
      <c r="R11" s="21"/>
    </row>
    <row r="12" spans="2:18" x14ac:dyDescent="0.4">
      <c r="B12" s="35"/>
      <c r="C12" s="5"/>
      <c r="D12" s="5"/>
      <c r="E12" s="5"/>
      <c r="F12" s="5"/>
      <c r="G12" s="5"/>
      <c r="H12" s="23"/>
      <c r="I12" s="2"/>
      <c r="J12" s="35"/>
      <c r="K12" s="62"/>
      <c r="L12" s="20"/>
      <c r="M12" s="53"/>
      <c r="N12" s="21"/>
      <c r="O12" s="53"/>
      <c r="P12" s="20"/>
      <c r="Q12" s="53"/>
      <c r="R12" s="21"/>
    </row>
    <row r="13" spans="2:18" x14ac:dyDescent="0.4">
      <c r="B13" s="36"/>
      <c r="C13" s="2"/>
      <c r="D13" s="10"/>
      <c r="E13" s="10"/>
      <c r="F13" s="10"/>
      <c r="G13" s="10"/>
      <c r="H13" s="21"/>
      <c r="I13" s="2"/>
      <c r="J13" s="36"/>
      <c r="K13" s="53"/>
      <c r="L13" s="25"/>
      <c r="M13" s="6"/>
      <c r="N13" s="21"/>
      <c r="O13" s="53"/>
      <c r="P13" s="25"/>
      <c r="Q13" s="6"/>
      <c r="R13" s="21"/>
    </row>
    <row r="14" spans="2:18" ht="40.5" customHeight="1" x14ac:dyDescent="0.4">
      <c r="B14" s="37"/>
      <c r="C14" s="2" t="s">
        <v>97</v>
      </c>
      <c r="D14" s="18">
        <v>1</v>
      </c>
      <c r="E14" s="2" t="s">
        <v>12</v>
      </c>
      <c r="F14" s="2"/>
      <c r="G14" s="2"/>
      <c r="H14" s="21" t="s">
        <v>87</v>
      </c>
      <c r="I14" s="2"/>
      <c r="J14" s="37"/>
      <c r="K14" s="53" t="s">
        <v>11</v>
      </c>
      <c r="L14" s="24">
        <v>5</v>
      </c>
      <c r="M14" s="53" t="s">
        <v>12</v>
      </c>
      <c r="N14" s="21"/>
      <c r="O14" s="53"/>
      <c r="P14" s="24">
        <v>5</v>
      </c>
      <c r="Q14" s="53" t="s">
        <v>12</v>
      </c>
      <c r="R14" s="21" t="s">
        <v>30</v>
      </c>
    </row>
    <row r="15" spans="2:18" ht="37.5" x14ac:dyDescent="0.4">
      <c r="B15" s="37"/>
      <c r="C15" s="2"/>
      <c r="D15" s="51"/>
      <c r="E15" s="11"/>
      <c r="F15" s="11"/>
      <c r="G15" s="11"/>
      <c r="H15" s="40"/>
      <c r="I15" s="2"/>
      <c r="J15" s="37"/>
      <c r="K15" s="53" t="s">
        <v>25</v>
      </c>
      <c r="L15" s="24">
        <v>299.99999999999977</v>
      </c>
      <c r="M15" s="53" t="s">
        <v>26</v>
      </c>
      <c r="N15" s="21"/>
      <c r="O15" s="53"/>
      <c r="P15" s="24">
        <v>0</v>
      </c>
      <c r="Q15" s="53" t="s">
        <v>26</v>
      </c>
      <c r="R15" s="21"/>
    </row>
    <row r="16" spans="2:18" x14ac:dyDescent="0.4">
      <c r="B16" s="37"/>
      <c r="C16" s="2"/>
      <c r="D16" s="11"/>
      <c r="E16" s="11"/>
      <c r="F16" s="11"/>
      <c r="G16" s="11"/>
      <c r="H16" s="40"/>
      <c r="I16" s="2"/>
      <c r="J16" s="37"/>
      <c r="K16" s="53"/>
      <c r="L16" s="20"/>
      <c r="M16" s="53"/>
      <c r="N16" s="21"/>
      <c r="O16" s="53"/>
      <c r="P16" s="20"/>
      <c r="Q16" s="53"/>
      <c r="R16" s="21"/>
    </row>
    <row r="17" spans="2:19" x14ac:dyDescent="0.4">
      <c r="B17" s="48" t="s">
        <v>88</v>
      </c>
      <c r="C17" s="49"/>
      <c r="D17" s="49"/>
      <c r="E17" s="49"/>
      <c r="F17" s="49"/>
      <c r="G17" s="49"/>
      <c r="H17" s="50"/>
      <c r="I17" s="2"/>
      <c r="J17" s="36" t="s">
        <v>3</v>
      </c>
      <c r="K17" s="53"/>
      <c r="L17" s="20"/>
      <c r="M17" s="53"/>
      <c r="N17" s="21"/>
      <c r="O17" s="53"/>
      <c r="P17" s="20"/>
      <c r="Q17" s="53"/>
      <c r="R17" s="21"/>
    </row>
    <row r="18" spans="2:19" x14ac:dyDescent="0.4">
      <c r="B18" s="35"/>
      <c r="C18" s="5"/>
      <c r="D18" s="5"/>
      <c r="E18" s="5"/>
      <c r="F18" s="5"/>
      <c r="G18" s="5"/>
      <c r="H18" s="5"/>
      <c r="I18" s="2"/>
      <c r="J18" s="35"/>
      <c r="K18" s="62"/>
      <c r="L18" s="20"/>
      <c r="M18" s="53"/>
      <c r="N18" s="21"/>
      <c r="O18" s="53"/>
      <c r="P18" s="20"/>
      <c r="Q18" s="53"/>
      <c r="R18" s="21"/>
    </row>
    <row r="19" spans="2:19" x14ac:dyDescent="0.4">
      <c r="B19" s="37"/>
      <c r="C19" s="2"/>
      <c r="D19" s="2"/>
      <c r="E19" s="2"/>
      <c r="F19" s="2"/>
      <c r="G19" s="2"/>
      <c r="H19" s="21"/>
      <c r="I19" s="19"/>
      <c r="J19" s="37"/>
      <c r="K19" s="53"/>
      <c r="L19" s="20"/>
      <c r="M19" s="53"/>
      <c r="N19" s="21"/>
      <c r="O19" s="53"/>
      <c r="P19" s="20"/>
      <c r="Q19" s="53"/>
      <c r="R19" s="21"/>
    </row>
    <row r="20" spans="2:19" ht="37.5" x14ac:dyDescent="0.4">
      <c r="B20" s="37"/>
      <c r="C20" s="2" t="s">
        <v>32</v>
      </c>
      <c r="D20" s="2"/>
      <c r="E20" s="4"/>
      <c r="F20" s="2"/>
      <c r="G20" s="52"/>
      <c r="H20" s="21"/>
      <c r="I20" s="2"/>
      <c r="J20" s="37"/>
      <c r="K20" s="63" t="s">
        <v>43</v>
      </c>
      <c r="L20" s="27">
        <f>ROUND(L9-L15,0)</f>
        <v>1069</v>
      </c>
      <c r="M20" s="53" t="s">
        <v>26</v>
      </c>
      <c r="N20" s="21"/>
      <c r="O20" s="53"/>
      <c r="P20" s="27">
        <f>ROUND(P9-P15,0)</f>
        <v>1784</v>
      </c>
      <c r="Q20" s="53" t="s">
        <v>26</v>
      </c>
      <c r="R20" s="21"/>
    </row>
    <row r="21" spans="2:19" ht="37.5" x14ac:dyDescent="0.4">
      <c r="B21" s="37"/>
      <c r="C21" s="2" t="s">
        <v>34</v>
      </c>
      <c r="D21" s="74">
        <f>L21</f>
        <v>214</v>
      </c>
      <c r="E21" s="4" t="s">
        <v>22</v>
      </c>
      <c r="F21" s="75">
        <f>P21</f>
        <v>357</v>
      </c>
      <c r="G21" s="2" t="s">
        <v>27</v>
      </c>
      <c r="H21" s="26" t="s">
        <v>89</v>
      </c>
      <c r="I21" s="2"/>
      <c r="J21" s="37"/>
      <c r="K21" s="53" t="s">
        <v>33</v>
      </c>
      <c r="L21" s="27">
        <f>ROUND(L20/L14,0)</f>
        <v>214</v>
      </c>
      <c r="M21" s="53" t="s">
        <v>27</v>
      </c>
      <c r="N21" s="21"/>
      <c r="O21" s="53"/>
      <c r="P21" s="27">
        <f>ROUND(P20/P14,0)</f>
        <v>357</v>
      </c>
      <c r="Q21" s="53" t="s">
        <v>27</v>
      </c>
      <c r="R21" s="21"/>
    </row>
    <row r="22" spans="2:19" x14ac:dyDescent="0.4">
      <c r="B22" s="97" t="s">
        <v>90</v>
      </c>
      <c r="C22" s="98"/>
      <c r="D22" s="98"/>
      <c r="E22" s="98"/>
      <c r="F22" s="98"/>
      <c r="G22" s="98"/>
      <c r="H22" s="99"/>
      <c r="I22" s="2"/>
      <c r="J22" s="37"/>
      <c r="K22" s="53"/>
      <c r="L22" s="20"/>
      <c r="M22" s="53"/>
      <c r="N22" s="21"/>
      <c r="O22" s="53"/>
      <c r="P22" s="20"/>
      <c r="Q22" s="53"/>
      <c r="R22" s="21"/>
    </row>
    <row r="23" spans="2:19" x14ac:dyDescent="0.4">
      <c r="B23" s="97"/>
      <c r="C23" s="98"/>
      <c r="D23" s="98"/>
      <c r="E23" s="98"/>
      <c r="F23" s="98"/>
      <c r="G23" s="98"/>
      <c r="H23" s="99"/>
      <c r="I23" s="2"/>
      <c r="J23" s="37"/>
      <c r="K23" s="53"/>
      <c r="L23" s="20"/>
      <c r="M23" s="53"/>
      <c r="N23" s="21"/>
      <c r="O23" s="53"/>
      <c r="P23" s="20"/>
      <c r="Q23" s="53"/>
      <c r="R23" s="21"/>
    </row>
    <row r="24" spans="2:19" x14ac:dyDescent="0.35">
      <c r="B24" s="41" t="s">
        <v>3</v>
      </c>
      <c r="C24" s="13"/>
      <c r="D24" s="42"/>
      <c r="E24" s="42"/>
      <c r="F24" s="42"/>
      <c r="G24" s="42"/>
      <c r="H24" s="43"/>
      <c r="I24" s="2"/>
      <c r="J24" s="36" t="s">
        <v>4</v>
      </c>
      <c r="K24" s="53"/>
      <c r="L24" s="20"/>
      <c r="M24" s="53"/>
      <c r="N24" s="21"/>
      <c r="O24" s="53"/>
      <c r="P24" s="20"/>
      <c r="Q24" s="53"/>
      <c r="R24" s="21"/>
    </row>
    <row r="25" spans="2:19" x14ac:dyDescent="0.4">
      <c r="B25" s="35"/>
      <c r="C25" s="5"/>
      <c r="D25" s="44"/>
      <c r="E25" s="44"/>
      <c r="F25" s="44"/>
      <c r="G25" s="44"/>
      <c r="H25" s="45"/>
      <c r="I25" s="2"/>
      <c r="J25" s="35"/>
      <c r="K25" s="62"/>
      <c r="L25" s="20"/>
      <c r="M25" s="53"/>
      <c r="N25" s="21"/>
      <c r="O25" s="53"/>
      <c r="P25" s="20"/>
      <c r="Q25" s="53"/>
      <c r="R25" s="21"/>
    </row>
    <row r="26" spans="2:19" x14ac:dyDescent="0.4">
      <c r="B26" s="37"/>
      <c r="C26" s="2"/>
      <c r="D26" s="11"/>
      <c r="E26" s="11"/>
      <c r="F26" s="11"/>
      <c r="G26" s="11"/>
      <c r="H26" s="40"/>
      <c r="I26" s="2"/>
      <c r="J26" s="37"/>
      <c r="K26" s="53"/>
      <c r="L26" s="20"/>
      <c r="M26" s="53"/>
      <c r="N26" s="21"/>
      <c r="O26" s="53"/>
      <c r="P26" s="20"/>
      <c r="Q26" s="53"/>
      <c r="R26" s="21"/>
      <c r="S26" s="2"/>
    </row>
    <row r="27" spans="2:19" ht="56.25" x14ac:dyDescent="0.4">
      <c r="B27" s="37"/>
      <c r="C27" s="19" t="s">
        <v>43</v>
      </c>
      <c r="D27" s="17">
        <f>D14*D21</f>
        <v>214</v>
      </c>
      <c r="E27" s="4" t="s">
        <v>22</v>
      </c>
      <c r="F27" s="17">
        <f>D14*F21</f>
        <v>357</v>
      </c>
      <c r="G27" s="2" t="s">
        <v>26</v>
      </c>
      <c r="H27" s="40"/>
      <c r="I27" s="2"/>
      <c r="J27" s="37"/>
      <c r="K27" s="53" t="s">
        <v>5</v>
      </c>
      <c r="L27" s="80" t="s">
        <v>31</v>
      </c>
      <c r="M27" s="54" t="s">
        <v>14</v>
      </c>
      <c r="N27" s="40"/>
      <c r="O27" s="54"/>
      <c r="P27" s="80" t="s">
        <v>31</v>
      </c>
      <c r="Q27" s="54" t="s">
        <v>7</v>
      </c>
      <c r="R27" s="40"/>
      <c r="S27" s="2"/>
    </row>
    <row r="28" spans="2:19" ht="37.5" x14ac:dyDescent="0.4">
      <c r="B28" s="37"/>
      <c r="C28" s="53"/>
      <c r="D28" s="55"/>
      <c r="E28" s="54"/>
      <c r="F28" s="54"/>
      <c r="G28" s="54"/>
      <c r="H28" s="40"/>
      <c r="I28" s="2"/>
      <c r="J28" s="37"/>
      <c r="K28" s="53" t="s">
        <v>6</v>
      </c>
      <c r="L28" s="80" t="s">
        <v>31</v>
      </c>
      <c r="M28" s="54" t="s">
        <v>8</v>
      </c>
      <c r="N28" s="40"/>
      <c r="O28" s="54"/>
      <c r="P28" s="80" t="s">
        <v>31</v>
      </c>
      <c r="Q28" s="54" t="s">
        <v>8</v>
      </c>
      <c r="R28" s="40"/>
    </row>
    <row r="29" spans="2:19" ht="19.5" thickBot="1" x14ac:dyDescent="0.45">
      <c r="B29" s="76" t="s">
        <v>36</v>
      </c>
      <c r="C29" s="77"/>
      <c r="D29" s="77"/>
      <c r="E29" s="78"/>
      <c r="F29" s="77"/>
      <c r="G29" s="78"/>
      <c r="H29" s="79"/>
      <c r="I29" s="2"/>
      <c r="J29" s="83" t="s">
        <v>92</v>
      </c>
      <c r="K29" s="84"/>
      <c r="L29" s="37"/>
      <c r="M29" s="64"/>
      <c r="N29" s="65"/>
      <c r="O29" s="64"/>
      <c r="P29" s="37"/>
      <c r="Q29" s="64"/>
      <c r="R29" s="65"/>
    </row>
    <row r="30" spans="2:19" x14ac:dyDescent="0.4">
      <c r="B30" s="59"/>
      <c r="C30" s="14"/>
      <c r="D30" s="14"/>
      <c r="E30" s="15"/>
      <c r="F30" s="14"/>
      <c r="G30" s="56"/>
      <c r="H30" s="56"/>
      <c r="I30" s="2"/>
      <c r="J30" s="60"/>
      <c r="K30" s="66"/>
      <c r="L30" s="37"/>
      <c r="M30" s="64"/>
      <c r="N30" s="65"/>
      <c r="O30" s="64"/>
      <c r="P30" s="37"/>
      <c r="Q30" s="64"/>
      <c r="R30" s="65"/>
    </row>
    <row r="31" spans="2:19" ht="32.25" customHeight="1" x14ac:dyDescent="0.4">
      <c r="B31" s="7"/>
      <c r="C31" s="2"/>
      <c r="D31" s="2"/>
      <c r="E31" s="4"/>
      <c r="F31" s="2"/>
      <c r="G31" s="52"/>
      <c r="H31" s="57"/>
      <c r="I31" s="2"/>
      <c r="J31" s="37"/>
      <c r="K31" s="64" t="s">
        <v>44</v>
      </c>
      <c r="L31" s="37">
        <v>64264</v>
      </c>
      <c r="M31" s="64" t="s">
        <v>2</v>
      </c>
      <c r="N31" s="65"/>
      <c r="O31" s="64"/>
      <c r="P31" s="37">
        <v>684</v>
      </c>
      <c r="Q31" s="64" t="s">
        <v>2</v>
      </c>
      <c r="R31" s="65"/>
    </row>
    <row r="32" spans="2:19" ht="32.25" customHeight="1" x14ac:dyDescent="0.4">
      <c r="B32" s="7"/>
      <c r="C32" s="2" t="s">
        <v>5</v>
      </c>
      <c r="D32" s="73" t="s">
        <v>31</v>
      </c>
      <c r="E32" s="81" t="s">
        <v>22</v>
      </c>
      <c r="F32" s="71" t="s">
        <v>31</v>
      </c>
      <c r="G32" s="52" t="s">
        <v>14</v>
      </c>
      <c r="H32" s="57"/>
      <c r="I32" s="2"/>
      <c r="J32" s="37"/>
      <c r="K32" s="64" t="s">
        <v>45</v>
      </c>
      <c r="L32" s="37">
        <v>255.6</v>
      </c>
      <c r="M32" s="64" t="s">
        <v>46</v>
      </c>
      <c r="N32" s="65"/>
      <c r="O32" s="64"/>
      <c r="P32" s="37">
        <v>13</v>
      </c>
      <c r="Q32" s="64" t="s">
        <v>46</v>
      </c>
      <c r="R32" s="65"/>
    </row>
    <row r="33" spans="2:18" ht="32.25" customHeight="1" x14ac:dyDescent="0.4">
      <c r="B33" s="7"/>
      <c r="C33" s="2" t="s">
        <v>6</v>
      </c>
      <c r="D33" s="71" t="s">
        <v>31</v>
      </c>
      <c r="E33" s="81" t="s">
        <v>22</v>
      </c>
      <c r="F33" s="71" t="s">
        <v>31</v>
      </c>
      <c r="G33" s="52" t="s">
        <v>35</v>
      </c>
      <c r="H33" s="57"/>
      <c r="I33" s="2"/>
      <c r="J33" s="37"/>
      <c r="K33" s="64" t="s">
        <v>47</v>
      </c>
      <c r="L33" s="37">
        <v>251.41</v>
      </c>
      <c r="M33" s="64" t="s">
        <v>94</v>
      </c>
      <c r="N33" s="65"/>
      <c r="O33" s="64"/>
      <c r="P33" s="37">
        <v>52.78</v>
      </c>
      <c r="Q33" s="64" t="s">
        <v>94</v>
      </c>
      <c r="R33" s="65"/>
    </row>
    <row r="34" spans="2:18" ht="32.25" customHeight="1" thickBot="1" x14ac:dyDescent="0.45">
      <c r="B34" s="8"/>
      <c r="C34" s="9"/>
      <c r="D34" s="9"/>
      <c r="E34" s="16"/>
      <c r="F34" s="9"/>
      <c r="G34" s="16"/>
      <c r="H34" s="58"/>
      <c r="I34" s="2"/>
      <c r="J34" s="37"/>
      <c r="K34" s="64" t="s">
        <v>99</v>
      </c>
      <c r="L34" s="37">
        <v>5</v>
      </c>
      <c r="M34" s="64" t="s">
        <v>49</v>
      </c>
      <c r="N34" s="65"/>
      <c r="O34" s="64"/>
      <c r="P34" s="37">
        <v>5</v>
      </c>
      <c r="Q34" s="64" t="s">
        <v>49</v>
      </c>
      <c r="R34" s="65"/>
    </row>
    <row r="35" spans="2:18" ht="32.25" customHeight="1" x14ac:dyDescent="0.4">
      <c r="C35" s="2"/>
      <c r="D35" s="2"/>
      <c r="E35" s="2"/>
      <c r="F35" s="2"/>
      <c r="G35" s="2"/>
      <c r="H35" s="2"/>
      <c r="I35" s="2"/>
      <c r="J35" s="37"/>
      <c r="K35" s="64" t="s">
        <v>75</v>
      </c>
      <c r="L35" s="37">
        <v>9</v>
      </c>
      <c r="M35" s="64" t="s">
        <v>51</v>
      </c>
      <c r="N35" s="65" t="s">
        <v>76</v>
      </c>
      <c r="O35" s="64"/>
      <c r="P35" s="37">
        <v>298</v>
      </c>
      <c r="Q35" s="64" t="s">
        <v>51</v>
      </c>
      <c r="R35" s="65" t="s">
        <v>77</v>
      </c>
    </row>
    <row r="36" spans="2:18" ht="32.25" customHeight="1" x14ac:dyDescent="0.4">
      <c r="C36" s="2"/>
      <c r="D36" s="2"/>
      <c r="E36" s="2"/>
      <c r="F36" s="2"/>
      <c r="G36" s="2"/>
      <c r="H36" s="2"/>
      <c r="I36" s="2"/>
      <c r="J36" s="37"/>
      <c r="K36" s="64" t="s">
        <v>78</v>
      </c>
      <c r="L36" s="37">
        <v>299.99999999999977</v>
      </c>
      <c r="M36" s="64" t="s">
        <v>54</v>
      </c>
      <c r="N36" s="65"/>
      <c r="O36" s="64"/>
      <c r="P36" s="37">
        <v>0</v>
      </c>
      <c r="Q36" s="64" t="s">
        <v>26</v>
      </c>
      <c r="R36" s="65"/>
    </row>
    <row r="37" spans="2:18" ht="32.25" customHeight="1" thickBot="1" x14ac:dyDescent="0.45">
      <c r="C37" s="2"/>
      <c r="D37" s="2"/>
      <c r="E37" s="2"/>
      <c r="F37" s="2"/>
      <c r="G37" s="2"/>
      <c r="H37" s="2"/>
      <c r="J37" s="46"/>
      <c r="K37" s="67" t="s">
        <v>79</v>
      </c>
      <c r="L37" s="46" t="s">
        <v>93</v>
      </c>
      <c r="M37" s="67" t="s">
        <v>80</v>
      </c>
      <c r="N37" s="82" t="s">
        <v>81</v>
      </c>
      <c r="O37" s="67"/>
      <c r="P37" s="72" t="s">
        <v>98</v>
      </c>
      <c r="Q37" s="67" t="s">
        <v>80</v>
      </c>
      <c r="R37" s="68" t="s">
        <v>82</v>
      </c>
    </row>
    <row r="38" spans="2:18" x14ac:dyDescent="0.4">
      <c r="C38" s="2"/>
      <c r="D38" s="2"/>
      <c r="E38" s="2"/>
      <c r="F38" s="2"/>
      <c r="G38" s="2"/>
      <c r="H38" s="2"/>
    </row>
    <row r="39" spans="2:18" x14ac:dyDescent="0.4">
      <c r="C39" s="2"/>
      <c r="D39" s="2"/>
      <c r="E39" s="2"/>
      <c r="F39" s="2"/>
      <c r="G39" s="2"/>
      <c r="H39" s="2"/>
    </row>
    <row r="40" spans="2:18" x14ac:dyDescent="0.4">
      <c r="C40" s="2"/>
      <c r="D40" s="2"/>
      <c r="E40" s="2"/>
      <c r="F40" s="2"/>
      <c r="G40" s="2"/>
      <c r="H40" s="2"/>
    </row>
    <row r="41" spans="2:18" x14ac:dyDescent="0.4">
      <c r="C41" s="2"/>
      <c r="D41" s="2"/>
      <c r="E41" s="2"/>
      <c r="F41" s="2"/>
      <c r="G41" s="2"/>
      <c r="H41" s="2"/>
    </row>
    <row r="42" spans="2:18" x14ac:dyDescent="0.4">
      <c r="C42" s="2"/>
      <c r="D42" s="2"/>
      <c r="E42" s="2"/>
      <c r="F42" s="2"/>
      <c r="G42" s="2"/>
      <c r="H42" s="2"/>
    </row>
    <row r="43" spans="2:18" x14ac:dyDescent="0.4">
      <c r="C43" s="2"/>
      <c r="D43" s="2"/>
      <c r="E43" s="2"/>
      <c r="F43" s="2"/>
      <c r="G43" s="2"/>
      <c r="H43" s="2"/>
    </row>
    <row r="44" spans="2:18" x14ac:dyDescent="0.4">
      <c r="C44" s="2"/>
      <c r="D44" s="2"/>
      <c r="E44" s="2"/>
      <c r="F44" s="2"/>
      <c r="G44" s="2"/>
      <c r="H44" s="2"/>
    </row>
  </sheetData>
  <mergeCells count="7">
    <mergeCell ref="J29:K29"/>
    <mergeCell ref="J3:R3"/>
    <mergeCell ref="L4:N4"/>
    <mergeCell ref="P4:R4"/>
    <mergeCell ref="B3:H3"/>
    <mergeCell ref="B4:H4"/>
    <mergeCell ref="B22:H2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①F-１買い物コスト縮減_自動運転車</vt:lpstr>
      <vt:lpstr>②F-１買い物コスト縮減_オンデマンド交通</vt:lpstr>
      <vt:lpstr>③F-１買い物コスト縮減_ドローン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 晴康</dc:creator>
  <cp:lastModifiedBy>安藤 亮介</cp:lastModifiedBy>
  <dcterms:created xsi:type="dcterms:W3CDTF">2023-05-11T09:42:24Z</dcterms:created>
  <dcterms:modified xsi:type="dcterms:W3CDTF">2025-05-29T07:23:36Z</dcterms:modified>
</cp:coreProperties>
</file>