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データ\032_スマートシティ関係\15_計画評価モデル\"/>
    </mc:Choice>
  </mc:AlternateContent>
  <xr:revisionPtr revIDLastSave="0" documentId="13_ncr:1_{507EAE80-A2CB-487E-9003-F64F9A98331A}" xr6:coauthVersionLast="47" xr6:coauthVersionMax="47" xr10:uidLastSave="{00000000-0000-0000-0000-000000000000}"/>
  <bookViews>
    <workbookView xWindow="-120" yWindow="-120" windowWidth="29040" windowHeight="15720" tabRatio="855" activeTab="3" xr2:uid="{AC3BD6D1-5459-4E4F-A163-F3CFAE5E3C3D}"/>
  </bookViews>
  <sheets>
    <sheet name="①E-1提供回数_インセンティブ" sheetId="7" r:id="rId1"/>
    <sheet name="②E-1提供回数_健康データ提供" sheetId="27" r:id="rId2"/>
    <sheet name="③E-2歩行数_インセンティブ" sheetId="25" r:id="rId3"/>
    <sheet name="④E-2歩行数_健康データ提供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8" l="1"/>
  <c r="F25" i="28" s="1"/>
  <c r="D19" i="28"/>
  <c r="D25" i="28" s="1"/>
  <c r="P12" i="27"/>
  <c r="P18" i="27" s="1"/>
  <c r="D18" i="27" s="1"/>
  <c r="D23" i="27" s="1"/>
  <c r="L18" i="27"/>
  <c r="F18" i="27" s="1"/>
  <c r="F23" i="27" s="1"/>
  <c r="D26" i="25"/>
  <c r="D19" i="25"/>
  <c r="F26" i="25"/>
  <c r="F19" i="7" l="1"/>
  <c r="F24" i="7" s="1"/>
  <c r="P19" i="7" l="1"/>
  <c r="D19" i="7" s="1"/>
  <c r="D24" i="7" s="1"/>
  <c r="L14" i="28" l="1"/>
  <c r="P14" i="28"/>
  <c r="L20" i="28" l="1"/>
</calcChain>
</file>

<file path=xl/sharedStrings.xml><?xml version="1.0" encoding="utf-8"?>
<sst xmlns="http://schemas.openxmlformats.org/spreadsheetml/2006/main" count="346" uniqueCount="82">
  <si>
    <t>備考</t>
    <rPh sb="0" eb="2">
      <t>ビコウ</t>
    </rPh>
    <phoneticPr fontId="1"/>
  </si>
  <si>
    <t>新技術の導入の条件</t>
    <rPh sb="0" eb="3">
      <t>シンギジュツ</t>
    </rPh>
    <rPh sb="4" eb="6">
      <t>ドウニュウ</t>
    </rPh>
    <rPh sb="7" eb="9">
      <t>ジョウケン</t>
    </rPh>
    <phoneticPr fontId="1"/>
  </si>
  <si>
    <t>新技術の導入効果</t>
    <rPh sb="0" eb="3">
      <t>シンギジュツ</t>
    </rPh>
    <rPh sb="4" eb="6">
      <t>ドウニュウ</t>
    </rPh>
    <rPh sb="6" eb="8">
      <t>コウカ</t>
    </rPh>
    <phoneticPr fontId="1"/>
  </si>
  <si>
    <t>新技術導入に係る費用</t>
    <rPh sb="0" eb="3">
      <t>シンギジュツ</t>
    </rPh>
    <rPh sb="3" eb="5">
      <t>ドウニュウ</t>
    </rPh>
    <rPh sb="6" eb="7">
      <t>カカ</t>
    </rPh>
    <rPh sb="8" eb="10">
      <t>ヒヨウ</t>
    </rPh>
    <phoneticPr fontId="1"/>
  </si>
  <si>
    <t>導入にかかる費用</t>
    <rPh sb="0" eb="2">
      <t>ドウニュウ</t>
    </rPh>
    <rPh sb="6" eb="8">
      <t>ヒヨウ</t>
    </rPh>
    <phoneticPr fontId="1"/>
  </si>
  <si>
    <t>運用にかかる費用</t>
    <rPh sb="0" eb="2">
      <t>ウンヨウ</t>
    </rPh>
    <rPh sb="6" eb="8">
      <t>ヒヨウ</t>
    </rPh>
    <phoneticPr fontId="1"/>
  </si>
  <si>
    <t>札幌市</t>
    <rPh sb="0" eb="2">
      <t>サッポロ</t>
    </rPh>
    <rPh sb="2" eb="3">
      <t>シ</t>
    </rPh>
    <phoneticPr fontId="1"/>
  </si>
  <si>
    <t>インセンティブ提供回数</t>
    <rPh sb="7" eb="11">
      <t>テイキョウカイスウ</t>
    </rPh>
    <phoneticPr fontId="1"/>
  </si>
  <si>
    <t>回</t>
    <rPh sb="0" eb="1">
      <t>カイ</t>
    </rPh>
    <phoneticPr fontId="1"/>
  </si>
  <si>
    <t>日</t>
    <rPh sb="0" eb="1">
      <t>ニチ</t>
    </rPh>
    <phoneticPr fontId="1"/>
  </si>
  <si>
    <t>集計対象期間</t>
    <rPh sb="0" eb="2">
      <t>シュウケイ</t>
    </rPh>
    <rPh sb="2" eb="6">
      <t>タイショウキカン</t>
    </rPh>
    <phoneticPr fontId="1"/>
  </si>
  <si>
    <t>回/日</t>
    <rPh sb="0" eb="1">
      <t>カイ</t>
    </rPh>
    <rPh sb="2" eb="3">
      <t>ニチ</t>
    </rPh>
    <phoneticPr fontId="1"/>
  </si>
  <si>
    <t>万円/年</t>
    <rPh sb="0" eb="2">
      <t>マンエン</t>
    </rPh>
    <rPh sb="3" eb="4">
      <t>ネン</t>
    </rPh>
    <phoneticPr fontId="1"/>
  </si>
  <si>
    <t>インセンティブ提供量</t>
    <rPh sb="7" eb="9">
      <t>テイキョウ</t>
    </rPh>
    <rPh sb="9" eb="10">
      <t>リョウ</t>
    </rPh>
    <phoneticPr fontId="1"/>
  </si>
  <si>
    <t>pt</t>
    <phoneticPr fontId="1"/>
  </si>
  <si>
    <t>インセンティブ提供単位あたり歩数増加率</t>
    <rPh sb="7" eb="9">
      <t>テイキョウ</t>
    </rPh>
    <rPh sb="9" eb="11">
      <t>タンイ</t>
    </rPh>
    <rPh sb="14" eb="16">
      <t>ホスウ</t>
    </rPh>
    <rPh sb="16" eb="19">
      <t>ゾウカリツ</t>
    </rPh>
    <phoneticPr fontId="1"/>
  </si>
  <si>
    <t>%/pt</t>
    <phoneticPr fontId="1"/>
  </si>
  <si>
    <t>インセンティブ提供単位あたり歩行時間増加率</t>
    <rPh sb="7" eb="9">
      <t>テイキョウ</t>
    </rPh>
    <rPh sb="9" eb="11">
      <t>タンイ</t>
    </rPh>
    <rPh sb="14" eb="18">
      <t>ホコウジカン</t>
    </rPh>
    <rPh sb="18" eb="21">
      <t>ゾウカリツ</t>
    </rPh>
    <phoneticPr fontId="1"/>
  </si>
  <si>
    <t>歩数増加率</t>
    <rPh sb="0" eb="2">
      <t>ホスウ</t>
    </rPh>
    <rPh sb="2" eb="5">
      <t>ゾウカリツ</t>
    </rPh>
    <phoneticPr fontId="1"/>
  </si>
  <si>
    <t>%</t>
    <phoneticPr fontId="1"/>
  </si>
  <si>
    <t>利用回数</t>
    <rPh sb="0" eb="4">
      <t>リヨウカイスウ</t>
    </rPh>
    <phoneticPr fontId="1"/>
  </si>
  <si>
    <t>1日あたり利用回数</t>
    <rPh sb="1" eb="2">
      <t>ニチ</t>
    </rPh>
    <rPh sb="5" eb="9">
      <t>リヨウカイスウ</t>
    </rPh>
    <phoneticPr fontId="1"/>
  </si>
  <si>
    <t>荒尾市</t>
    <rPh sb="0" eb="2">
      <t>アラオ</t>
    </rPh>
    <rPh sb="2" eb="3">
      <t>シ</t>
    </rPh>
    <phoneticPr fontId="1"/>
  </si>
  <si>
    <t>新居浜市</t>
    <rPh sb="0" eb="4">
      <t>ニイハマシ</t>
    </rPh>
    <phoneticPr fontId="1"/>
  </si>
  <si>
    <t>※実証実験等で特に費用は生じていない（強いて言うとアプリインストール説明会の開催費用程度</t>
    <rPh sb="1" eb="5">
      <t>ジッショウジッケン</t>
    </rPh>
    <rPh sb="5" eb="6">
      <t>トウ</t>
    </rPh>
    <rPh sb="7" eb="8">
      <t>トク</t>
    </rPh>
    <rPh sb="9" eb="11">
      <t>ヒヨウ</t>
    </rPh>
    <rPh sb="12" eb="13">
      <t>ショウ</t>
    </rPh>
    <rPh sb="19" eb="20">
      <t>シ</t>
    </rPh>
    <rPh sb="22" eb="23">
      <t>イ</t>
    </rPh>
    <rPh sb="34" eb="37">
      <t>セツメイカイ</t>
    </rPh>
    <rPh sb="38" eb="42">
      <t>カイサイヒヨウ</t>
    </rPh>
    <rPh sb="42" eb="44">
      <t>テイド</t>
    </rPh>
    <phoneticPr fontId="1"/>
  </si>
  <si>
    <t>～</t>
    <phoneticPr fontId="1"/>
  </si>
  <si>
    <t>・札幌市ヒアリングより
※既存のパッケージシステムを使用しており、導入費の発生はなし</t>
    <rPh sb="1" eb="4">
      <t>サッポロシ</t>
    </rPh>
    <rPh sb="13" eb="15">
      <t>キゾン</t>
    </rPh>
    <rPh sb="26" eb="28">
      <t>シヨウ</t>
    </rPh>
    <rPh sb="33" eb="36">
      <t>ドウニュウヒ</t>
    </rPh>
    <rPh sb="37" eb="39">
      <t>ハッセイ</t>
    </rPh>
    <phoneticPr fontId="1"/>
  </si>
  <si>
    <t>・特に情報等なし</t>
    <rPh sb="1" eb="2">
      <t>トク</t>
    </rPh>
    <rPh sb="3" eb="5">
      <t>ジョウホウ</t>
    </rPh>
    <rPh sb="5" eb="6">
      <t>ナド</t>
    </rPh>
    <phoneticPr fontId="1"/>
  </si>
  <si>
    <t>※計測困難</t>
    <rPh sb="1" eb="5">
      <t>ケイソクコンナン</t>
    </rPh>
    <phoneticPr fontId="1"/>
  </si>
  <si>
    <t>・H30国土交通省スマートシティ実証調査報告書概要版</t>
    <rPh sb="4" eb="9">
      <t>コクドコウツウショウ</t>
    </rPh>
    <rPh sb="16" eb="20">
      <t>ジッショウチョウサ</t>
    </rPh>
    <rPh sb="20" eb="23">
      <t>ホウコクショ</t>
    </rPh>
    <rPh sb="23" eb="26">
      <t>ガイヨウバン</t>
    </rPh>
    <phoneticPr fontId="1"/>
  </si>
  <si>
    <t>・R2年度国土交通省スマートシティ実証調査報告書概要版</t>
    <rPh sb="3" eb="5">
      <t>ネンド</t>
    </rPh>
    <rPh sb="5" eb="10">
      <t>コクドコウツウショウ</t>
    </rPh>
    <rPh sb="17" eb="21">
      <t>ジッショウチョウサ</t>
    </rPh>
    <rPh sb="21" eb="24">
      <t>ホウコクショ</t>
    </rPh>
    <rPh sb="24" eb="27">
      <t>ガイヨウバン</t>
    </rPh>
    <phoneticPr fontId="1"/>
  </si>
  <si>
    <t>※準備中につき、現時点で提供回数は計測困難</t>
    <rPh sb="1" eb="4">
      <t>ジュンビチュウ</t>
    </rPh>
    <rPh sb="8" eb="11">
      <t>ゲンジテン</t>
    </rPh>
    <rPh sb="12" eb="14">
      <t>テイキョウ</t>
    </rPh>
    <rPh sb="14" eb="16">
      <t>カイスウ</t>
    </rPh>
    <rPh sb="17" eb="21">
      <t>ケイソクコンナン</t>
    </rPh>
    <phoneticPr fontId="1"/>
  </si>
  <si>
    <t>計測困難</t>
    <rPh sb="0" eb="4">
      <t>ケイソクコンナン</t>
    </rPh>
    <phoneticPr fontId="1"/>
  </si>
  <si>
    <t>従前の歩数</t>
    <rPh sb="0" eb="2">
      <t>ジュウゼン</t>
    </rPh>
    <rPh sb="3" eb="5">
      <t>ホスウ</t>
    </rPh>
    <phoneticPr fontId="1"/>
  </si>
  <si>
    <t>歩/日</t>
    <rPh sb="0" eb="1">
      <t>ホ</t>
    </rPh>
    <rPh sb="2" eb="3">
      <t>ニチ</t>
    </rPh>
    <phoneticPr fontId="1"/>
  </si>
  <si>
    <t>※アンケートにより、実際に行動変容した割合は把握（11%）</t>
    <rPh sb="10" eb="12">
      <t>ジッサイ</t>
    </rPh>
    <rPh sb="13" eb="17">
      <t>コウドウヘンヨウ</t>
    </rPh>
    <rPh sb="19" eb="21">
      <t>ワリアイ</t>
    </rPh>
    <rPh sb="22" eb="24">
      <t>ハアク</t>
    </rPh>
    <phoneticPr fontId="1"/>
  </si>
  <si>
    <t>1日あたり利用回数（想定）</t>
    <rPh sb="1" eb="2">
      <t>ニチ</t>
    </rPh>
    <rPh sb="5" eb="9">
      <t>リヨウカイスウ</t>
    </rPh>
    <rPh sb="10" eb="12">
      <t>ソウテイ</t>
    </rPh>
    <phoneticPr fontId="1"/>
  </si>
  <si>
    <t>※参照データなし</t>
    <rPh sb="1" eb="3">
      <t>サンショウ</t>
    </rPh>
    <phoneticPr fontId="1"/>
  </si>
  <si>
    <t>歩数増加率</t>
    <rPh sb="0" eb="2">
      <t>ホスウ</t>
    </rPh>
    <rPh sb="2" eb="4">
      <t>ゾウカ</t>
    </rPh>
    <rPh sb="4" eb="5">
      <t>リツ</t>
    </rPh>
    <phoneticPr fontId="1"/>
  </si>
  <si>
    <t>平時における歩数</t>
    <rPh sb="0" eb="2">
      <t>ヘイジ</t>
    </rPh>
    <rPh sb="6" eb="8">
      <t>ホスウ</t>
    </rPh>
    <phoneticPr fontId="1"/>
  </si>
  <si>
    <t>歩/人/日</t>
    <rPh sb="0" eb="1">
      <t>ホ</t>
    </rPh>
    <rPh sb="2" eb="3">
      <t>ニン</t>
    </rPh>
    <rPh sb="4" eb="5">
      <t>ニチ</t>
    </rPh>
    <phoneticPr fontId="1"/>
  </si>
  <si>
    <t>入力項目　※想定される各種条件を入力してください</t>
    <rPh sb="0" eb="4">
      <t>ニュウリョクコウモク</t>
    </rPh>
    <rPh sb="6" eb="8">
      <t>ソウテイ</t>
    </rPh>
    <rPh sb="11" eb="15">
      <t>カクシュジョウケン</t>
    </rPh>
    <rPh sb="16" eb="18">
      <t>ニュウリョク</t>
    </rPh>
    <phoneticPr fontId="1"/>
  </si>
  <si>
    <t>新技術の導入効果（参考値）</t>
    <rPh sb="0" eb="3">
      <t>シンギジュツ</t>
    </rPh>
    <rPh sb="4" eb="6">
      <t>ドウニュウ</t>
    </rPh>
    <rPh sb="6" eb="8">
      <t>コウカ</t>
    </rPh>
    <rPh sb="9" eb="12">
      <t>サンコウチ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</si>
  <si>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【E-2】</t>
    </r>
    <r>
      <rPr>
        <sz val="11"/>
        <color theme="1"/>
        <rFont val="游ゴシック"/>
        <family val="2"/>
        <charset val="128"/>
        <scheme val="minor"/>
      </rPr>
      <t>対象エリアにおける歩数の1日あたり増加量</t>
    </r>
    <rPh sb="5" eb="7">
      <t>タイショウ</t>
    </rPh>
    <rPh sb="14" eb="16">
      <t>ホスウ</t>
    </rPh>
    <rPh sb="18" eb="19">
      <t>ニチ</t>
    </rPh>
    <rPh sb="22" eb="25">
      <t>ゾウカリョウ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</si>
  <si>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【E-1】</t>
    </r>
    <r>
      <rPr>
        <sz val="11"/>
        <color theme="1"/>
        <rFont val="游ゴシック"/>
        <family val="2"/>
        <charset val="128"/>
        <scheme val="minor"/>
      </rPr>
      <t>1日あたり利用回数</t>
    </r>
    <r>
      <rPr>
        <sz val="11"/>
        <color theme="1"/>
        <rFont val="游ゴシック"/>
        <family val="3"/>
        <charset val="128"/>
        <scheme val="minor"/>
      </rPr>
      <t>【参考値】</t>
    </r>
    <rPh sb="6" eb="7">
      <t>ニチ</t>
    </rPh>
    <rPh sb="10" eb="14">
      <t>リヨウカイスウ</t>
    </rPh>
    <rPh sb="15" eb="18">
      <t>サンコウチ</t>
    </rPh>
    <phoneticPr fontId="1"/>
  </si>
  <si>
    <t>ー</t>
    <phoneticPr fontId="1"/>
  </si>
  <si>
    <t>ー</t>
    <phoneticPr fontId="1"/>
  </si>
  <si>
    <t>アプリ利用料は1人月額300円</t>
    <rPh sb="3" eb="6">
      <t>リヨウリョウ</t>
    </rPh>
    <rPh sb="8" eb="9">
      <t>ニン</t>
    </rPh>
    <rPh sb="9" eb="11">
      <t>ゲツガク</t>
    </rPh>
    <rPh sb="14" eb="15">
      <t>エン</t>
    </rPh>
    <phoneticPr fontId="1"/>
  </si>
  <si>
    <t>人口</t>
    <rPh sb="0" eb="2">
      <t>ジンコウ</t>
    </rPh>
    <phoneticPr fontId="1"/>
  </si>
  <si>
    <t>人</t>
    <rPh sb="0" eb="1">
      <t>ニン</t>
    </rPh>
    <phoneticPr fontId="1"/>
  </si>
  <si>
    <t>人口密度</t>
    <rPh sb="0" eb="4">
      <t>ジンコウミツド</t>
    </rPh>
    <phoneticPr fontId="1"/>
  </si>
  <si>
    <t>人/㎢</t>
    <rPh sb="0" eb="1">
      <t>ニン</t>
    </rPh>
    <phoneticPr fontId="1"/>
  </si>
  <si>
    <t>市域面積</t>
    <rPh sb="0" eb="2">
      <t>シイキ</t>
    </rPh>
    <rPh sb="2" eb="4">
      <t>メンセキ</t>
    </rPh>
    <phoneticPr fontId="1"/>
  </si>
  <si>
    <t>※2 インセンティブ付与は現時点で実績値が得られないため、健康データ提供のみ対応</t>
    <phoneticPr fontId="1"/>
  </si>
  <si>
    <t>◆新技術導入による都市問題解決効果簡易計算シート</t>
    <rPh sb="17" eb="19">
      <t>カンイ</t>
    </rPh>
    <rPh sb="19" eb="21">
      <t>ケイサン</t>
    </rPh>
    <phoneticPr fontId="1"/>
  </si>
  <si>
    <t>都市の空間特性・地域における生活の特性</t>
    <rPh sb="8" eb="10">
      <t>チイキ</t>
    </rPh>
    <rPh sb="14" eb="16">
      <t>セイカツ</t>
    </rPh>
    <rPh sb="17" eb="19">
      <t>トクセイ</t>
    </rPh>
    <phoneticPr fontId="1"/>
  </si>
  <si>
    <t>新技術の導入条件</t>
    <rPh sb="0" eb="3">
      <t>シンギジュツ</t>
    </rPh>
    <rPh sb="4" eb="6">
      <t>ドウニュウ</t>
    </rPh>
    <rPh sb="6" eb="8">
      <t>ジョウケン</t>
    </rPh>
    <phoneticPr fontId="1"/>
  </si>
  <si>
    <t>事例自治体を参考とした導入効果原単位</t>
    <rPh sb="0" eb="2">
      <t>ジレイ</t>
    </rPh>
    <rPh sb="2" eb="5">
      <t>ジチタイ</t>
    </rPh>
    <rPh sb="6" eb="8">
      <t>サンコウ</t>
    </rPh>
    <rPh sb="11" eb="13">
      <t>ドウニュウ</t>
    </rPh>
    <rPh sb="13" eb="15">
      <t>コウカ</t>
    </rPh>
    <rPh sb="15" eb="18">
      <t>ゲンタンイ</t>
    </rPh>
    <phoneticPr fontId="1"/>
  </si>
  <si>
    <t>事例自治体の実績より※</t>
    <phoneticPr fontId="1"/>
  </si>
  <si>
    <r>
      <rPr>
        <sz val="11"/>
        <color rgb="FFFF0000"/>
        <rFont val="游ゴシック"/>
        <family val="3"/>
        <charset val="128"/>
        <scheme val="minor"/>
      </rPr>
      <t>【E-1】</t>
    </r>
    <r>
      <rPr>
        <sz val="11"/>
        <color theme="1"/>
        <rFont val="游ゴシック"/>
        <family val="2"/>
        <charset val="128"/>
        <scheme val="minor"/>
      </rPr>
      <t>1日あたり利用回数【参考値】</t>
    </r>
    <phoneticPr fontId="1"/>
  </si>
  <si>
    <t>事例自治体の算出例</t>
    <rPh sb="0" eb="5">
      <t>ジレイジチタイ</t>
    </rPh>
    <rPh sb="6" eb="9">
      <t>サンシュツレイ</t>
    </rPh>
    <phoneticPr fontId="1"/>
  </si>
  <si>
    <t>基礎情報（参考）</t>
    <rPh sb="0" eb="2">
      <t>キソ</t>
    </rPh>
    <rPh sb="2" eb="4">
      <t>ジョウホウ</t>
    </rPh>
    <rPh sb="5" eb="7">
      <t>サンコウ</t>
    </rPh>
    <phoneticPr fontId="1"/>
  </si>
  <si>
    <t>令和２年国勢調査</t>
    <phoneticPr fontId="1"/>
  </si>
  <si>
    <t>㎢</t>
  </si>
  <si>
    <t>E-２　対象エリアにおける歩数の1日あたり増加量
（アプリを活用したインセンティブ付与）</t>
    <phoneticPr fontId="1"/>
  </si>
  <si>
    <t>令和２年国勢調査</t>
  </si>
  <si>
    <t>E-１　1日あたり利用回数（健康データの提供）</t>
    <rPh sb="9" eb="11">
      <t>リヨウ</t>
    </rPh>
    <phoneticPr fontId="1"/>
  </si>
  <si>
    <t>※注意：参考値として、事例自治体の実績値のみ記載しています。</t>
    <rPh sb="4" eb="7">
      <t>サンコウチ</t>
    </rPh>
    <rPh sb="22" eb="24">
      <t>キサイ</t>
    </rPh>
    <phoneticPr fontId="1"/>
  </si>
  <si>
    <t>E-２　対象エリアにおける歩数の1日あたり増加量
（健康データ提供）</t>
    <rPh sb="26" eb="28">
      <t>ケンコウ</t>
    </rPh>
    <rPh sb="31" eb="33">
      <t>テイキョウ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</si>
  <si>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【E-2】</t>
    </r>
    <r>
      <rPr>
        <sz val="11"/>
        <color theme="1"/>
        <rFont val="游ゴシック"/>
        <family val="2"/>
        <charset val="128"/>
        <scheme val="minor"/>
      </rPr>
      <t>対象エリアにおける歩数の1日あたり増加量</t>
    </r>
    <r>
      <rPr>
        <sz val="11"/>
        <color rgb="FFFF0000"/>
        <rFont val="游ゴシック"/>
        <family val="3"/>
        <charset val="128"/>
        <scheme val="minor"/>
      </rPr>
      <t>※2</t>
    </r>
    <rPh sb="5" eb="7">
      <t>タイショウ</t>
    </rPh>
    <rPh sb="14" eb="16">
      <t>ホスウ</t>
    </rPh>
    <rPh sb="18" eb="19">
      <t>ニチ</t>
    </rPh>
    <rPh sb="22" eb="25">
      <t>ゾウカリョウ</t>
    </rPh>
    <phoneticPr fontId="1"/>
  </si>
  <si>
    <t>利用回数あたり歩数増加率</t>
    <rPh sb="0" eb="4">
      <t>リヨウカイスウ</t>
    </rPh>
    <rPh sb="7" eb="9">
      <t>ホスウ</t>
    </rPh>
    <rPh sb="9" eb="11">
      <t>ゾウカ</t>
    </rPh>
    <rPh sb="11" eb="12">
      <t>リツ</t>
    </rPh>
    <phoneticPr fontId="1"/>
  </si>
  <si>
    <t>利用回数あたり歩数増加率</t>
    <rPh sb="0" eb="2">
      <t>リヨウ</t>
    </rPh>
    <rPh sb="2" eb="4">
      <t>カイスウ</t>
    </rPh>
    <rPh sb="7" eb="9">
      <t>ホスウ</t>
    </rPh>
    <rPh sb="9" eb="12">
      <t>ゾウカリツ</t>
    </rPh>
    <phoneticPr fontId="1"/>
  </si>
  <si>
    <t>新技術導入に係る費用（参考値）</t>
    <rPh sb="0" eb="3">
      <t>シンギジュツ</t>
    </rPh>
    <rPh sb="3" eb="5">
      <t>ドウニュウ</t>
    </rPh>
    <rPh sb="6" eb="7">
      <t>カカ</t>
    </rPh>
    <rPh sb="8" eb="10">
      <t>ヒヨウ</t>
    </rPh>
    <rPh sb="11" eb="14">
      <t>サンコウチ</t>
    </rPh>
    <phoneticPr fontId="1"/>
  </si>
  <si>
    <t>万円/台</t>
    <rPh sb="0" eb="2">
      <t>マンエン</t>
    </rPh>
    <rPh sb="3" eb="4">
      <t>ダイ</t>
    </rPh>
    <phoneticPr fontId="1"/>
  </si>
  <si>
    <t>万円/年/台</t>
    <rPh sb="0" eb="2">
      <t>マンエン</t>
    </rPh>
    <rPh sb="3" eb="4">
      <t>ネン</t>
    </rPh>
    <rPh sb="5" eb="6">
      <t>ダイ</t>
    </rPh>
    <phoneticPr fontId="1"/>
  </si>
  <si>
    <t>※注意：原単位は、事例自治体の実績値のみから算出しているため、あくまで参考値としてご参照ください。</t>
    <phoneticPr fontId="1"/>
  </si>
  <si>
    <t>E-１　1日あたり利用回数
（アプリを活用したインセンティブ付与）</t>
    <rPh sb="9" eb="11">
      <t>リヨウ</t>
    </rPh>
    <phoneticPr fontId="1"/>
  </si>
  <si>
    <t>・「実装にむけた先進的技術やデータを活用したスマートシティの実証調査（その1）報告書(R3.3)p54　アクセス数</t>
    <rPh sb="56" eb="57">
      <t>スウ</t>
    </rPh>
    <phoneticPr fontId="1"/>
  </si>
  <si>
    <t>・R3年度補正スマートシティ実装化支援事業調査報告書p46　
※参考値：52人～9人の平均31回×63日</t>
    <rPh sb="3" eb="5">
      <t>ネンド</t>
    </rPh>
    <rPh sb="5" eb="7">
      <t>ホセイ</t>
    </rPh>
    <rPh sb="14" eb="21">
      <t>ジッソウカシエンジギョウ</t>
    </rPh>
    <rPh sb="21" eb="26">
      <t>チョウサホウコクショ</t>
    </rPh>
    <rPh sb="32" eb="35">
      <t>サンコウチ</t>
    </rPh>
    <rPh sb="38" eb="39">
      <t>ニン</t>
    </rPh>
    <rPh sb="41" eb="42">
      <t>ニン</t>
    </rPh>
    <rPh sb="43" eb="45">
      <t>ヘイキン</t>
    </rPh>
    <rPh sb="47" eb="48">
      <t>カイ</t>
    </rPh>
    <rPh sb="51" eb="52">
      <t>ニチ</t>
    </rPh>
    <phoneticPr fontId="1"/>
  </si>
  <si>
    <t>・R3年度補正 スマートシティ実装化支援事業調査報告書p56
※クーポン発行数</t>
    <rPh sb="3" eb="5">
      <t>ネンド</t>
    </rPh>
    <rPh sb="5" eb="7">
      <t>ホセイ</t>
    </rPh>
    <rPh sb="15" eb="18">
      <t>ジッソウカ</t>
    </rPh>
    <rPh sb="18" eb="22">
      <t>シエンジギョウ</t>
    </rPh>
    <rPh sb="22" eb="27">
      <t>チョウサホウコクショ</t>
    </rPh>
    <rPh sb="36" eb="39">
      <t>ハッコウスウ</t>
    </rPh>
    <phoneticPr fontId="1"/>
  </si>
  <si>
    <t>・R3年度補正スマートシティ実装化支援事業調査報告書p46
※参考値：52人～9人の平均31回×63日</t>
    <rPh sb="3" eb="5">
      <t>ネンド</t>
    </rPh>
    <rPh sb="5" eb="7">
      <t>ホセイ</t>
    </rPh>
    <rPh sb="14" eb="21">
      <t>ジッソウカシエンジギョウ</t>
    </rPh>
    <rPh sb="21" eb="26">
      <t>チョウサホウコクショ</t>
    </rPh>
    <rPh sb="31" eb="34">
      <t>サンコウチ</t>
    </rPh>
    <rPh sb="37" eb="38">
      <t>ニン</t>
    </rPh>
    <rPh sb="40" eb="41">
      <t>ニン</t>
    </rPh>
    <rPh sb="42" eb="44">
      <t>ヘイキン</t>
    </rPh>
    <rPh sb="46" eb="47">
      <t>カイ</t>
    </rPh>
    <rPh sb="50" eb="51">
      <t>ニチ</t>
    </rPh>
    <phoneticPr fontId="1"/>
  </si>
  <si>
    <t>1日あたり男女平均歩数</t>
    <rPh sb="1" eb="2">
      <t>ニチ</t>
    </rPh>
    <rPh sb="5" eb="7">
      <t>ダンジョ</t>
    </rPh>
    <rPh sb="7" eb="11">
      <t>ヘイキンホスウ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</si>
</sst>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4" tint="-0.249977111117893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>
      <alignment vertical="center"/>
    </xf>
    <xf numFmtId="0" fontId="0" fillId="3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8" fontId="0" fillId="0" borderId="0" xfId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38" fontId="0" fillId="0" borderId="7" xfId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0" xfId="0" applyFont="1">
      <alignment vertical="center"/>
    </xf>
    <xf numFmtId="0" fontId="2" fillId="10" borderId="4" xfId="0" applyFont="1" applyFill="1" applyBorder="1" applyAlignment="1"/>
    <xf numFmtId="0" fontId="0" fillId="10" borderId="5" xfId="0" applyFill="1" applyBorder="1" applyAlignment="1">
      <alignment wrapText="1"/>
    </xf>
    <xf numFmtId="0" fontId="2" fillId="10" borderId="6" xfId="0" applyFont="1" applyFill="1" applyBorder="1" applyAlignment="1">
      <alignment horizontal="center" wrapText="1"/>
    </xf>
    <xf numFmtId="0" fontId="2" fillId="5" borderId="7" xfId="0" applyFont="1" applyFill="1" applyBorder="1">
      <alignment vertical="center"/>
    </xf>
    <xf numFmtId="0" fontId="0" fillId="5" borderId="0" xfId="0" applyFill="1">
      <alignment vertical="center"/>
    </xf>
    <xf numFmtId="0" fontId="0" fillId="5" borderId="8" xfId="0" applyFill="1" applyBorder="1" applyAlignment="1">
      <alignment vertical="center" wrapText="1"/>
    </xf>
    <xf numFmtId="0" fontId="2" fillId="0" borderId="7" xfId="0" applyFont="1" applyBorder="1">
      <alignment vertical="center"/>
    </xf>
    <xf numFmtId="38" fontId="0" fillId="0" borderId="8" xfId="1" applyFont="1" applyFill="1" applyBorder="1" applyAlignment="1">
      <alignment vertical="center" wrapText="1"/>
    </xf>
    <xf numFmtId="0" fontId="0" fillId="0" borderId="7" xfId="0" applyBorder="1">
      <alignment vertical="center"/>
    </xf>
    <xf numFmtId="0" fontId="2" fillId="7" borderId="7" xfId="0" applyFont="1" applyFill="1" applyBorder="1">
      <alignment vertical="center"/>
    </xf>
    <xf numFmtId="0" fontId="0" fillId="7" borderId="8" xfId="0" applyFill="1" applyBorder="1" applyAlignment="1">
      <alignment vertical="center" wrapText="1"/>
    </xf>
    <xf numFmtId="0" fontId="2" fillId="2" borderId="7" xfId="0" applyFont="1" applyFill="1" applyBorder="1">
      <alignment vertical="center"/>
    </xf>
    <xf numFmtId="0" fontId="14" fillId="3" borderId="7" xfId="0" applyFont="1" applyFill="1" applyBorder="1">
      <alignment vertical="center"/>
    </xf>
    <xf numFmtId="0" fontId="7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8" xfId="0" applyFill="1" applyBorder="1" applyAlignment="1">
      <alignment vertical="center" wrapText="1"/>
    </xf>
    <xf numFmtId="177" fontId="7" fillId="9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177" fontId="8" fillId="9" borderId="1" xfId="0" applyNumberFormat="1" applyFont="1" applyFill="1" applyBorder="1" applyAlignment="1">
      <alignment vertical="center" wrapText="1"/>
    </xf>
    <xf numFmtId="0" fontId="2" fillId="8" borderId="7" xfId="0" applyFont="1" applyFill="1" applyBorder="1">
      <alignment vertical="center"/>
    </xf>
    <xf numFmtId="0" fontId="0" fillId="8" borderId="0" xfId="0" applyFill="1" applyAlignment="1">
      <alignment horizontal="center" vertical="center"/>
    </xf>
    <xf numFmtId="0" fontId="0" fillId="8" borderId="8" xfId="0" applyFill="1" applyBorder="1" applyAlignment="1">
      <alignment vertical="center" wrapText="1"/>
    </xf>
    <xf numFmtId="0" fontId="0" fillId="5" borderId="0" xfId="0" applyFill="1" applyAlignment="1">
      <alignment horizontal="center" vertical="center"/>
    </xf>
    <xf numFmtId="177" fontId="0" fillId="4" borderId="1" xfId="0" applyNumberForma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5" fillId="0" borderId="7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2" borderId="0" xfId="0" applyFill="1" applyBorder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177" fontId="8" fillId="0" borderId="0" xfId="0" applyNumberFormat="1" applyFont="1" applyFill="1" applyBorder="1" applyAlignment="1">
      <alignment vertical="center" wrapText="1"/>
    </xf>
    <xf numFmtId="0" fontId="16" fillId="0" borderId="0" xfId="0" applyFont="1" applyBorder="1">
      <alignment vertical="center"/>
    </xf>
    <xf numFmtId="0" fontId="0" fillId="0" borderId="0" xfId="0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38" fontId="0" fillId="4" borderId="1" xfId="1" applyFont="1" applyFill="1" applyBorder="1" applyAlignment="1">
      <alignment vertical="center" wrapText="1"/>
    </xf>
    <xf numFmtId="0" fontId="2" fillId="12" borderId="7" xfId="0" applyFont="1" applyFill="1" applyBorder="1" applyAlignment="1">
      <alignment horizontal="left" vertical="center" wrapText="1"/>
    </xf>
    <xf numFmtId="0" fontId="2" fillId="12" borderId="8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5" borderId="0" xfId="0" applyFill="1" applyBorder="1" applyAlignment="1">
      <alignment vertical="center" wrapText="1"/>
    </xf>
    <xf numFmtId="0" fontId="0" fillId="5" borderId="0" xfId="0" applyFill="1" applyBorder="1">
      <alignment vertical="center"/>
    </xf>
    <xf numFmtId="0" fontId="0" fillId="7" borderId="0" xfId="0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8" borderId="0" xfId="0" applyFill="1" applyBorder="1" applyAlignment="1">
      <alignment vertical="center" wrapText="1"/>
    </xf>
    <xf numFmtId="0" fontId="0" fillId="8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9" fillId="9" borderId="0" xfId="0" applyFont="1" applyFill="1" applyBorder="1" applyAlignment="1">
      <alignment vertical="center" wrapText="1"/>
    </xf>
    <xf numFmtId="0" fontId="9" fillId="9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6" fillId="9" borderId="7" xfId="0" applyFont="1" applyFill="1" applyBorder="1">
      <alignment vertical="center"/>
    </xf>
    <xf numFmtId="0" fontId="9" fillId="9" borderId="8" xfId="0" applyFont="1" applyFill="1" applyBorder="1" applyAlignment="1">
      <alignment vertical="center" wrapText="1"/>
    </xf>
    <xf numFmtId="0" fontId="2" fillId="7" borderId="9" xfId="0" applyFont="1" applyFill="1" applyBorder="1">
      <alignment vertical="center"/>
    </xf>
    <xf numFmtId="0" fontId="0" fillId="7" borderId="10" xfId="0" applyFill="1" applyBorder="1" applyAlignment="1">
      <alignment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2" fillId="5" borderId="15" xfId="0" applyFont="1" applyFill="1" applyBorder="1">
      <alignment vertical="center"/>
    </xf>
    <xf numFmtId="0" fontId="0" fillId="5" borderId="0" xfId="0" applyFill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2" xfId="0" applyBorder="1" applyAlignment="1">
      <alignment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11" fillId="9" borderId="0" xfId="0" applyFont="1" applyFill="1" applyAlignment="1">
      <alignment vertical="center" wrapText="1"/>
    </xf>
    <xf numFmtId="177" fontId="7" fillId="9" borderId="0" xfId="0" applyNumberFormat="1" applyFont="1" applyFill="1" applyBorder="1" applyAlignment="1">
      <alignment vertical="center" wrapText="1"/>
    </xf>
    <xf numFmtId="0" fontId="7" fillId="9" borderId="0" xfId="0" applyFont="1" applyFill="1" applyAlignment="1">
      <alignment horizontal="center" vertical="center"/>
    </xf>
    <xf numFmtId="177" fontId="8" fillId="9" borderId="0" xfId="0" applyNumberFormat="1" applyFont="1" applyFill="1" applyBorder="1" applyAlignment="1">
      <alignment vertical="center" wrapText="1"/>
    </xf>
    <xf numFmtId="0" fontId="0" fillId="9" borderId="0" xfId="0" applyFill="1" applyAlignment="1">
      <alignment horizontal="center" vertical="center" wrapText="1"/>
    </xf>
    <xf numFmtId="0" fontId="6" fillId="9" borderId="8" xfId="0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38" fontId="8" fillId="0" borderId="7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176" fontId="8" fillId="4" borderId="7" xfId="0" applyNumberFormat="1" applyFont="1" applyFill="1" applyBorder="1" applyAlignment="1">
      <alignment vertical="center" wrapText="1"/>
    </xf>
    <xf numFmtId="177" fontId="8" fillId="4" borderId="7" xfId="0" applyNumberFormat="1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1" fontId="8" fillId="4" borderId="7" xfId="0" applyNumberFormat="1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center" vertical="center"/>
    </xf>
    <xf numFmtId="0" fontId="13" fillId="11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</xdr:row>
      <xdr:rowOff>1</xdr:rowOff>
    </xdr:from>
    <xdr:to>
      <xdr:col>6</xdr:col>
      <xdr:colOff>472700</xdr:colOff>
      <xdr:row>1</xdr:row>
      <xdr:rowOff>337188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AAE227F-6B32-4AB0-98F0-97976D2C4210}"/>
            </a:ext>
          </a:extLst>
        </xdr:cNvPr>
        <xdr:cNvSpPr/>
      </xdr:nvSpPr>
      <xdr:spPr>
        <a:xfrm>
          <a:off x="242207" y="419101"/>
          <a:ext cx="5183493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</xdr:row>
      <xdr:rowOff>1</xdr:rowOff>
    </xdr:from>
    <xdr:to>
      <xdr:col>6</xdr:col>
      <xdr:colOff>472700</xdr:colOff>
      <xdr:row>1</xdr:row>
      <xdr:rowOff>337188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EDD8D4F-64C4-48DE-8CD2-8090A29B6538}"/>
            </a:ext>
          </a:extLst>
        </xdr:cNvPr>
        <xdr:cNvSpPr/>
      </xdr:nvSpPr>
      <xdr:spPr>
        <a:xfrm>
          <a:off x="242207" y="419101"/>
          <a:ext cx="5754993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</xdr:row>
      <xdr:rowOff>1</xdr:rowOff>
    </xdr:from>
    <xdr:to>
      <xdr:col>6</xdr:col>
      <xdr:colOff>472700</xdr:colOff>
      <xdr:row>1</xdr:row>
      <xdr:rowOff>337188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C4261C8-2537-4128-8B23-0F1D7D20D7EC}"/>
            </a:ext>
          </a:extLst>
        </xdr:cNvPr>
        <xdr:cNvSpPr/>
      </xdr:nvSpPr>
      <xdr:spPr>
        <a:xfrm>
          <a:off x="242207" y="419101"/>
          <a:ext cx="5754993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</xdr:row>
      <xdr:rowOff>1</xdr:rowOff>
    </xdr:from>
    <xdr:to>
      <xdr:col>6</xdr:col>
      <xdr:colOff>472700</xdr:colOff>
      <xdr:row>1</xdr:row>
      <xdr:rowOff>337188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D14CCE8-6356-44A1-A245-19E0EC052696}"/>
            </a:ext>
          </a:extLst>
        </xdr:cNvPr>
        <xdr:cNvSpPr/>
      </xdr:nvSpPr>
      <xdr:spPr>
        <a:xfrm>
          <a:off x="242207" y="419101"/>
          <a:ext cx="6012168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1518-4478-489F-9369-D65838E26379}">
  <dimension ref="B1:W31"/>
  <sheetViews>
    <sheetView showGridLines="0" zoomScale="70" zoomScaleNormal="70" workbookViewId="0">
      <selection activeCell="R14" sqref="R14"/>
    </sheetView>
  </sheetViews>
  <sheetFormatPr defaultRowHeight="18.75" x14ac:dyDescent="0.4"/>
  <cols>
    <col min="1" max="2" width="3" customWidth="1"/>
    <col min="3" max="3" width="25.125" style="3" customWidth="1"/>
    <col min="4" max="4" width="11.5" style="3" customWidth="1"/>
    <col min="5" max="5" width="6.875" customWidth="1"/>
    <col min="6" max="6" width="11.875" customWidth="1"/>
    <col min="8" max="8" width="18.25" style="3" customWidth="1"/>
    <col min="9" max="9" width="3.625" customWidth="1"/>
    <col min="10" max="10" width="3" customWidth="1"/>
    <col min="11" max="11" width="36.875" customWidth="1"/>
    <col min="12" max="12" width="10.75" customWidth="1"/>
    <col min="14" max="14" width="32.25" customWidth="1"/>
    <col min="15" max="15" width="2.75" customWidth="1"/>
    <col min="16" max="16" width="10.75" customWidth="1"/>
    <col min="18" max="18" width="33.625" customWidth="1"/>
    <col min="19" max="19" width="2.625" customWidth="1"/>
    <col min="20" max="20" width="10.75" customWidth="1"/>
    <col min="22" max="22" width="30.625" customWidth="1"/>
    <col min="23" max="23" width="15.75" customWidth="1"/>
  </cols>
  <sheetData>
    <row r="1" spans="2:23" ht="33" x14ac:dyDescent="0.4">
      <c r="B1" s="94" t="s">
        <v>54</v>
      </c>
      <c r="C1" s="63"/>
      <c r="D1" s="63"/>
      <c r="E1" s="61"/>
      <c r="F1" s="61"/>
      <c r="G1" s="61"/>
      <c r="H1" s="63"/>
      <c r="J1" s="29"/>
    </row>
    <row r="2" spans="2:23" ht="33.75" thickBot="1" x14ac:dyDescent="0.45">
      <c r="B2" s="95"/>
      <c r="C2" s="27"/>
      <c r="D2" s="27"/>
      <c r="E2" s="60"/>
      <c r="F2" s="60"/>
      <c r="G2" s="60"/>
      <c r="H2" s="27"/>
    </row>
    <row r="3" spans="2:23" ht="56.25" customHeight="1" thickBot="1" x14ac:dyDescent="0.45">
      <c r="B3" s="145" t="s">
        <v>76</v>
      </c>
      <c r="C3" s="146"/>
      <c r="D3" s="146"/>
      <c r="E3" s="146"/>
      <c r="F3" s="146"/>
      <c r="G3" s="146"/>
      <c r="H3" s="147"/>
      <c r="J3" s="151" t="s">
        <v>60</v>
      </c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3"/>
    </row>
    <row r="4" spans="2:23" ht="24.75" thickBot="1" x14ac:dyDescent="0.45">
      <c r="B4" s="148" t="s">
        <v>41</v>
      </c>
      <c r="C4" s="149"/>
      <c r="D4" s="149"/>
      <c r="E4" s="149"/>
      <c r="F4" s="149"/>
      <c r="G4" s="149"/>
      <c r="H4" s="150"/>
      <c r="J4" s="154" t="s">
        <v>55</v>
      </c>
      <c r="K4" s="155"/>
      <c r="L4" s="142" t="s">
        <v>6</v>
      </c>
      <c r="M4" s="143"/>
      <c r="N4" s="144"/>
      <c r="O4" s="70"/>
      <c r="P4" s="142" t="s">
        <v>22</v>
      </c>
      <c r="Q4" s="143"/>
      <c r="R4" s="144"/>
      <c r="S4" s="70"/>
      <c r="T4" s="142" t="s">
        <v>23</v>
      </c>
      <c r="U4" s="143"/>
      <c r="V4" s="144"/>
    </row>
    <row r="5" spans="2:23" x14ac:dyDescent="0.4">
      <c r="B5" s="30" t="s">
        <v>55</v>
      </c>
      <c r="C5" s="31"/>
      <c r="D5" s="31"/>
      <c r="E5" s="31"/>
      <c r="F5" s="31"/>
      <c r="G5" s="31"/>
      <c r="H5" s="32" t="s">
        <v>0</v>
      </c>
      <c r="J5" s="156"/>
      <c r="K5" s="157"/>
      <c r="L5" s="21"/>
      <c r="M5" s="63"/>
      <c r="N5" s="22" t="s">
        <v>0</v>
      </c>
      <c r="O5" s="63"/>
      <c r="P5" s="21"/>
      <c r="Q5" s="63"/>
      <c r="R5" s="22" t="s">
        <v>0</v>
      </c>
      <c r="S5" s="63"/>
      <c r="T5" s="21"/>
      <c r="U5" s="63"/>
      <c r="V5" s="22" t="s">
        <v>0</v>
      </c>
      <c r="W5" s="1"/>
    </row>
    <row r="6" spans="2:23" ht="3" customHeight="1" x14ac:dyDescent="0.4">
      <c r="B6" s="33"/>
      <c r="C6" s="81"/>
      <c r="D6" s="81"/>
      <c r="E6" s="82"/>
      <c r="F6" s="82"/>
      <c r="G6" s="82"/>
      <c r="H6" s="35"/>
      <c r="J6" s="41"/>
      <c r="K6" s="64"/>
      <c r="L6" s="21"/>
      <c r="M6" s="63"/>
      <c r="N6" s="23"/>
      <c r="O6" s="63"/>
      <c r="P6" s="21"/>
      <c r="Q6" s="63"/>
      <c r="R6" s="23"/>
      <c r="S6" s="63"/>
      <c r="T6" s="21"/>
      <c r="U6" s="63"/>
      <c r="V6" s="23"/>
      <c r="W6" s="20"/>
    </row>
    <row r="7" spans="2:23" x14ac:dyDescent="0.4">
      <c r="B7" s="36"/>
      <c r="C7" s="63"/>
      <c r="D7" s="13"/>
      <c r="E7" s="13"/>
      <c r="F7" s="13"/>
      <c r="G7" s="13"/>
      <c r="H7" s="37"/>
      <c r="J7" s="36"/>
      <c r="K7" s="63"/>
      <c r="L7" s="21"/>
      <c r="M7" s="63"/>
      <c r="N7" s="24"/>
      <c r="O7" s="63"/>
      <c r="P7" s="21"/>
      <c r="Q7" s="63"/>
      <c r="R7" s="24"/>
      <c r="S7" s="63"/>
      <c r="T7" s="21"/>
      <c r="U7" s="63"/>
      <c r="V7" s="24"/>
      <c r="W7" s="3"/>
    </row>
    <row r="8" spans="2:23" x14ac:dyDescent="0.4">
      <c r="B8" s="38"/>
      <c r="C8" s="63"/>
      <c r="D8" s="63"/>
      <c r="E8" s="61"/>
      <c r="F8" s="61"/>
      <c r="G8" s="61"/>
      <c r="H8" s="24"/>
      <c r="J8" s="36"/>
      <c r="K8" s="63"/>
      <c r="L8" s="21"/>
      <c r="M8" s="63"/>
      <c r="N8" s="24"/>
      <c r="O8" s="63"/>
      <c r="P8" s="21"/>
      <c r="Q8" s="63"/>
      <c r="R8" s="24"/>
      <c r="S8" s="63"/>
      <c r="T8" s="21"/>
      <c r="U8" s="63"/>
      <c r="V8" s="24"/>
      <c r="W8" s="3"/>
    </row>
    <row r="9" spans="2:23" x14ac:dyDescent="0.4">
      <c r="B9" s="38"/>
      <c r="C9" s="63"/>
      <c r="D9" s="63"/>
      <c r="E9" s="61"/>
      <c r="F9" s="61"/>
      <c r="G9" s="61"/>
      <c r="H9" s="24"/>
      <c r="J9" s="38"/>
      <c r="K9" s="63"/>
      <c r="L9" s="21"/>
      <c r="M9" s="63"/>
      <c r="N9" s="24"/>
      <c r="O9" s="63"/>
      <c r="P9" s="21"/>
      <c r="Q9" s="63"/>
      <c r="R9" s="24"/>
      <c r="S9" s="63"/>
      <c r="T9" s="21"/>
      <c r="U9" s="63"/>
      <c r="V9" s="24"/>
      <c r="W9" s="3"/>
    </row>
    <row r="10" spans="2:23" x14ac:dyDescent="0.4">
      <c r="B10" s="39" t="s">
        <v>56</v>
      </c>
      <c r="C10" s="83"/>
      <c r="D10" s="83"/>
      <c r="E10" s="83"/>
      <c r="F10" s="83"/>
      <c r="G10" s="83"/>
      <c r="H10" s="40"/>
      <c r="J10" s="36" t="s">
        <v>1</v>
      </c>
      <c r="K10" s="63"/>
      <c r="L10" s="119"/>
      <c r="M10" s="120"/>
      <c r="N10" s="28"/>
      <c r="O10" s="120"/>
      <c r="P10" s="119"/>
      <c r="Q10" s="120"/>
      <c r="R10" s="28"/>
      <c r="S10" s="120"/>
      <c r="T10" s="119"/>
      <c r="U10" s="120"/>
      <c r="V10" s="28"/>
      <c r="W10" s="3"/>
    </row>
    <row r="11" spans="2:23" ht="3" customHeight="1" x14ac:dyDescent="0.4">
      <c r="B11" s="41"/>
      <c r="C11" s="64"/>
      <c r="D11" s="64"/>
      <c r="E11" s="64"/>
      <c r="F11" s="64"/>
      <c r="G11" s="64"/>
      <c r="H11" s="23"/>
      <c r="J11" s="41"/>
      <c r="K11" s="64"/>
      <c r="L11" s="119"/>
      <c r="M11" s="120"/>
      <c r="N11" s="28"/>
      <c r="O11" s="120"/>
      <c r="P11" s="119"/>
      <c r="Q11" s="120"/>
      <c r="R11" s="28"/>
      <c r="S11" s="120"/>
      <c r="T11" s="119"/>
      <c r="U11" s="120"/>
      <c r="V11" s="28"/>
      <c r="W11" s="3"/>
    </row>
    <row r="12" spans="2:23" x14ac:dyDescent="0.4">
      <c r="B12" s="38"/>
      <c r="C12" s="63"/>
      <c r="D12" s="63"/>
      <c r="E12" s="61"/>
      <c r="F12" s="61"/>
      <c r="G12" s="61"/>
      <c r="H12" s="24"/>
      <c r="J12" s="36"/>
      <c r="K12" s="63"/>
      <c r="L12" s="121"/>
      <c r="M12" s="122"/>
      <c r="N12" s="28"/>
      <c r="O12" s="120"/>
      <c r="P12" s="121"/>
      <c r="Q12" s="122"/>
      <c r="R12" s="28"/>
      <c r="S12" s="120"/>
      <c r="T12" s="121"/>
      <c r="U12" s="122"/>
      <c r="V12" s="28"/>
      <c r="W12" s="4"/>
    </row>
    <row r="13" spans="2:23" ht="56.25" x14ac:dyDescent="0.4">
      <c r="B13" s="38"/>
      <c r="C13" s="63"/>
      <c r="D13" s="56"/>
      <c r="E13" s="63"/>
      <c r="F13" s="61"/>
      <c r="G13" s="61"/>
      <c r="H13" s="24"/>
      <c r="J13" s="36"/>
      <c r="K13" s="63" t="s">
        <v>7</v>
      </c>
      <c r="L13" s="123" t="s">
        <v>37</v>
      </c>
      <c r="M13" s="120" t="s">
        <v>8</v>
      </c>
      <c r="N13" s="28" t="s">
        <v>28</v>
      </c>
      <c r="O13" s="120"/>
      <c r="P13" s="123">
        <v>529</v>
      </c>
      <c r="Q13" s="120" t="s">
        <v>8</v>
      </c>
      <c r="R13" s="28" t="s">
        <v>79</v>
      </c>
      <c r="S13" s="120"/>
      <c r="T13" s="123" t="s">
        <v>37</v>
      </c>
      <c r="U13" s="120" t="s">
        <v>8</v>
      </c>
      <c r="V13" s="28" t="s">
        <v>31</v>
      </c>
      <c r="W13" s="4"/>
    </row>
    <row r="14" spans="2:23" ht="37.5" x14ac:dyDescent="0.4">
      <c r="B14" s="38"/>
      <c r="C14" s="63"/>
      <c r="D14" s="56"/>
      <c r="E14" s="63"/>
      <c r="F14" s="61"/>
      <c r="G14" s="61"/>
      <c r="H14" s="24"/>
      <c r="J14" s="36"/>
      <c r="K14" s="63" t="s">
        <v>10</v>
      </c>
      <c r="L14" s="123" t="s">
        <v>37</v>
      </c>
      <c r="M14" s="120" t="s">
        <v>9</v>
      </c>
      <c r="N14" s="28"/>
      <c r="O14" s="120"/>
      <c r="P14" s="123">
        <v>63</v>
      </c>
      <c r="Q14" s="120" t="s">
        <v>9</v>
      </c>
      <c r="R14" s="28"/>
      <c r="S14" s="120"/>
      <c r="T14" s="123" t="s">
        <v>37</v>
      </c>
      <c r="U14" s="120" t="s">
        <v>9</v>
      </c>
      <c r="V14" s="28" t="s">
        <v>31</v>
      </c>
      <c r="W14" s="3"/>
    </row>
    <row r="15" spans="2:23" x14ac:dyDescent="0.4">
      <c r="B15" s="38"/>
      <c r="C15" s="63"/>
      <c r="D15" s="56"/>
      <c r="E15" s="63"/>
      <c r="F15" s="61"/>
      <c r="G15" s="61"/>
      <c r="H15" s="24"/>
      <c r="J15" s="38"/>
      <c r="K15" s="63"/>
      <c r="L15" s="119"/>
      <c r="M15" s="120"/>
      <c r="N15" s="28"/>
      <c r="O15" s="120"/>
      <c r="P15" s="119"/>
      <c r="Q15" s="120"/>
      <c r="R15" s="28"/>
      <c r="S15" s="120"/>
      <c r="T15" s="119"/>
      <c r="U15" s="120"/>
      <c r="V15" s="28"/>
      <c r="W15" s="3"/>
    </row>
    <row r="16" spans="2:23" x14ac:dyDescent="0.4">
      <c r="B16" s="42" t="s">
        <v>57</v>
      </c>
      <c r="C16" s="84"/>
      <c r="D16" s="85"/>
      <c r="E16" s="86"/>
      <c r="F16" s="86"/>
      <c r="G16" s="86"/>
      <c r="H16" s="46"/>
      <c r="J16" s="36" t="s">
        <v>2</v>
      </c>
      <c r="K16" s="63"/>
      <c r="L16" s="119"/>
      <c r="M16" s="120"/>
      <c r="N16" s="28"/>
      <c r="O16" s="120"/>
      <c r="P16" s="119"/>
      <c r="Q16" s="120"/>
      <c r="R16" s="28"/>
      <c r="S16" s="120"/>
      <c r="T16" s="119"/>
      <c r="U16" s="120"/>
      <c r="V16" s="28"/>
      <c r="W16" s="3"/>
    </row>
    <row r="17" spans="2:23" ht="3" customHeight="1" x14ac:dyDescent="0.4">
      <c r="B17" s="33"/>
      <c r="C17" s="81"/>
      <c r="D17" s="81"/>
      <c r="E17" s="82"/>
      <c r="F17" s="82"/>
      <c r="G17" s="82"/>
      <c r="H17" s="35"/>
      <c r="J17" s="41"/>
      <c r="K17" s="64"/>
      <c r="L17" s="119"/>
      <c r="M17" s="120"/>
      <c r="N17" s="28"/>
      <c r="O17" s="120"/>
      <c r="P17" s="119"/>
      <c r="Q17" s="120"/>
      <c r="R17" s="28"/>
      <c r="S17" s="120"/>
      <c r="T17" s="119"/>
      <c r="U17" s="120"/>
      <c r="V17" s="28"/>
      <c r="W17" s="3"/>
    </row>
    <row r="18" spans="2:23" x14ac:dyDescent="0.4">
      <c r="B18" s="38"/>
      <c r="C18" s="63"/>
      <c r="D18" s="63"/>
      <c r="E18" s="61"/>
      <c r="F18" s="61"/>
      <c r="G18" s="61"/>
      <c r="H18" s="24"/>
      <c r="J18" s="38"/>
      <c r="K18" s="63"/>
      <c r="L18" s="119"/>
      <c r="M18" s="120"/>
      <c r="N18" s="28"/>
      <c r="O18" s="120"/>
      <c r="P18" s="119"/>
      <c r="Q18" s="120"/>
      <c r="R18" s="28"/>
      <c r="S18" s="120"/>
      <c r="T18" s="119"/>
      <c r="U18" s="120"/>
      <c r="V18" s="28"/>
      <c r="W18" s="3"/>
    </row>
    <row r="19" spans="2:23" ht="39.75" customHeight="1" x14ac:dyDescent="0.4">
      <c r="B19" s="38"/>
      <c r="C19" s="65" t="s">
        <v>59</v>
      </c>
      <c r="D19" s="47">
        <f>P19</f>
        <v>8.4</v>
      </c>
      <c r="E19" s="87" t="s">
        <v>25</v>
      </c>
      <c r="F19" s="49" t="str">
        <f>L19</f>
        <v>※参照データなし</v>
      </c>
      <c r="G19" s="71" t="s">
        <v>11</v>
      </c>
      <c r="H19" s="26" t="s">
        <v>58</v>
      </c>
      <c r="J19" s="38"/>
      <c r="K19" s="65" t="s">
        <v>44</v>
      </c>
      <c r="L19" s="124" t="s">
        <v>37</v>
      </c>
      <c r="M19" s="120" t="s">
        <v>11</v>
      </c>
      <c r="N19" s="28"/>
      <c r="O19" s="120"/>
      <c r="P19" s="125">
        <f>ROUND(P13/P14,1)</f>
        <v>8.4</v>
      </c>
      <c r="Q19" s="120" t="s">
        <v>11</v>
      </c>
      <c r="R19" s="28"/>
      <c r="S19" s="120"/>
      <c r="T19" s="124" t="s">
        <v>37</v>
      </c>
      <c r="U19" s="120" t="s">
        <v>11</v>
      </c>
      <c r="V19" s="28"/>
      <c r="W19" s="3"/>
    </row>
    <row r="20" spans="2:23" x14ac:dyDescent="0.4">
      <c r="B20" s="96" t="s">
        <v>67</v>
      </c>
      <c r="C20" s="92"/>
      <c r="D20" s="92"/>
      <c r="E20" s="93"/>
      <c r="F20" s="93"/>
      <c r="G20" s="93"/>
      <c r="H20" s="97"/>
      <c r="J20" s="38"/>
      <c r="K20" s="63"/>
      <c r="L20" s="119"/>
      <c r="M20" s="120"/>
      <c r="N20" s="28"/>
      <c r="O20" s="120"/>
      <c r="P20" s="119"/>
      <c r="Q20" s="120"/>
      <c r="R20" s="28"/>
      <c r="S20" s="120"/>
      <c r="T20" s="119"/>
      <c r="U20" s="120"/>
      <c r="V20" s="28"/>
      <c r="W20" s="3"/>
    </row>
    <row r="21" spans="2:23" x14ac:dyDescent="0.4">
      <c r="B21" s="50" t="s">
        <v>42</v>
      </c>
      <c r="C21" s="89"/>
      <c r="D21" s="89"/>
      <c r="E21" s="90"/>
      <c r="F21" s="90"/>
      <c r="G21" s="90"/>
      <c r="H21" s="52"/>
      <c r="J21" s="36" t="s">
        <v>3</v>
      </c>
      <c r="K21" s="63"/>
      <c r="L21" s="119"/>
      <c r="M21" s="120"/>
      <c r="N21" s="28"/>
      <c r="O21" s="120"/>
      <c r="P21" s="119"/>
      <c r="Q21" s="120"/>
      <c r="R21" s="28"/>
      <c r="S21" s="120"/>
      <c r="T21" s="119"/>
      <c r="U21" s="120"/>
      <c r="V21" s="28"/>
      <c r="W21" s="3"/>
    </row>
    <row r="22" spans="2:23" ht="3" customHeight="1" x14ac:dyDescent="0.4">
      <c r="B22" s="33"/>
      <c r="C22" s="81"/>
      <c r="D22" s="81"/>
      <c r="E22" s="91"/>
      <c r="F22" s="91"/>
      <c r="G22" s="91"/>
      <c r="H22" s="35"/>
      <c r="J22" s="41"/>
      <c r="K22" s="64"/>
      <c r="L22" s="119"/>
      <c r="M22" s="120"/>
      <c r="N22" s="28"/>
      <c r="O22" s="120"/>
      <c r="P22" s="119"/>
      <c r="Q22" s="120"/>
      <c r="R22" s="28"/>
      <c r="S22" s="120"/>
      <c r="T22" s="119"/>
      <c r="U22" s="120"/>
      <c r="V22" s="28"/>
      <c r="W22" s="3"/>
    </row>
    <row r="23" spans="2:23" x14ac:dyDescent="0.4">
      <c r="B23" s="38"/>
      <c r="C23" s="63"/>
      <c r="D23" s="63"/>
      <c r="E23" s="88"/>
      <c r="F23" s="88"/>
      <c r="G23" s="88"/>
      <c r="H23" s="24"/>
      <c r="J23" s="38"/>
      <c r="K23" s="63"/>
      <c r="L23" s="119"/>
      <c r="M23" s="120"/>
      <c r="N23" s="28"/>
      <c r="O23" s="120"/>
      <c r="P23" s="119"/>
      <c r="Q23" s="120"/>
      <c r="R23" s="28"/>
      <c r="S23" s="120"/>
      <c r="T23" s="119"/>
      <c r="U23" s="120"/>
      <c r="V23" s="28"/>
      <c r="W23" s="3"/>
    </row>
    <row r="24" spans="2:23" ht="71.25" customHeight="1" x14ac:dyDescent="0.4">
      <c r="B24" s="38"/>
      <c r="C24" s="65" t="s">
        <v>59</v>
      </c>
      <c r="D24" s="54">
        <f>D19</f>
        <v>8.4</v>
      </c>
      <c r="E24" s="88" t="s">
        <v>25</v>
      </c>
      <c r="F24" s="54" t="str">
        <f>F19</f>
        <v>※参照データなし</v>
      </c>
      <c r="G24" s="71" t="s">
        <v>11</v>
      </c>
      <c r="H24" s="80"/>
      <c r="J24" s="38"/>
      <c r="K24" s="63" t="s">
        <v>4</v>
      </c>
      <c r="L24" s="126" t="s">
        <v>37</v>
      </c>
      <c r="M24" s="120"/>
      <c r="N24" s="28" t="s">
        <v>26</v>
      </c>
      <c r="O24" s="120"/>
      <c r="P24" s="126" t="s">
        <v>37</v>
      </c>
      <c r="Q24" s="120"/>
      <c r="R24" s="28" t="s">
        <v>24</v>
      </c>
      <c r="S24" s="120"/>
      <c r="T24" s="123" t="s">
        <v>37</v>
      </c>
      <c r="U24" s="120"/>
      <c r="V24" s="28" t="s">
        <v>28</v>
      </c>
      <c r="W24" s="4"/>
    </row>
    <row r="25" spans="2:23" x14ac:dyDescent="0.4">
      <c r="B25" s="38"/>
      <c r="C25" s="63"/>
      <c r="D25" s="63"/>
      <c r="E25" s="61"/>
      <c r="F25" s="61"/>
      <c r="G25" s="61"/>
      <c r="H25" s="24"/>
      <c r="J25" s="38"/>
      <c r="K25" s="63" t="s">
        <v>5</v>
      </c>
      <c r="L25" s="126" t="s">
        <v>45</v>
      </c>
      <c r="M25" s="120" t="s">
        <v>12</v>
      </c>
      <c r="N25" s="28"/>
      <c r="O25" s="120"/>
      <c r="P25" s="126" t="s">
        <v>46</v>
      </c>
      <c r="Q25" s="120" t="s">
        <v>12</v>
      </c>
      <c r="R25" s="28" t="s">
        <v>47</v>
      </c>
      <c r="S25" s="120"/>
      <c r="T25" s="126" t="s">
        <v>46</v>
      </c>
      <c r="U25" s="120" t="s">
        <v>12</v>
      </c>
      <c r="V25" s="28"/>
      <c r="W25" s="7"/>
    </row>
    <row r="26" spans="2:23" ht="27" customHeight="1" thickBot="1" x14ac:dyDescent="0.45">
      <c r="B26" s="98" t="s">
        <v>72</v>
      </c>
      <c r="C26" s="99"/>
      <c r="D26" s="99"/>
      <c r="E26" s="100"/>
      <c r="F26" s="99"/>
      <c r="G26" s="100"/>
      <c r="H26" s="101"/>
      <c r="J26" s="158" t="s">
        <v>61</v>
      </c>
      <c r="K26" s="159"/>
      <c r="L26" s="119"/>
      <c r="M26" s="120"/>
      <c r="N26" s="28"/>
      <c r="O26" s="127"/>
      <c r="P26" s="119"/>
      <c r="Q26" s="120"/>
      <c r="R26" s="28"/>
      <c r="S26" s="127"/>
      <c r="T26" s="119"/>
      <c r="U26" s="120"/>
      <c r="V26" s="28"/>
      <c r="W26" s="8"/>
    </row>
    <row r="27" spans="2:23" ht="3" customHeight="1" x14ac:dyDescent="0.4">
      <c r="B27" s="102"/>
      <c r="C27" s="15"/>
      <c r="D27" s="15"/>
      <c r="E27" s="103"/>
      <c r="F27" s="15"/>
      <c r="G27" s="103"/>
      <c r="H27" s="103"/>
      <c r="J27" s="57"/>
      <c r="K27" s="66"/>
      <c r="L27" s="119"/>
      <c r="M27" s="120"/>
      <c r="N27" s="28"/>
      <c r="O27" s="127"/>
      <c r="P27" s="119"/>
      <c r="Q27" s="120"/>
      <c r="R27" s="28"/>
      <c r="S27" s="127"/>
      <c r="T27" s="119"/>
      <c r="U27" s="120"/>
      <c r="V27" s="28"/>
    </row>
    <row r="28" spans="2:23" ht="41.25" customHeight="1" x14ac:dyDescent="0.4">
      <c r="B28" s="104"/>
      <c r="E28" s="9"/>
      <c r="F28" s="3"/>
      <c r="G28" s="9"/>
      <c r="H28" s="105"/>
      <c r="J28" s="160" t="s">
        <v>48</v>
      </c>
      <c r="K28" s="161"/>
      <c r="L28" s="121">
        <v>1973395</v>
      </c>
      <c r="M28" s="120" t="s">
        <v>49</v>
      </c>
      <c r="N28" s="28" t="s">
        <v>62</v>
      </c>
      <c r="O28" s="127"/>
      <c r="P28" s="121">
        <v>50832</v>
      </c>
      <c r="Q28" s="120" t="s">
        <v>49</v>
      </c>
      <c r="R28" s="28" t="s">
        <v>62</v>
      </c>
      <c r="S28" s="127"/>
      <c r="T28" s="121">
        <v>115938</v>
      </c>
      <c r="U28" s="120" t="s">
        <v>49</v>
      </c>
      <c r="V28" s="28" t="s">
        <v>62</v>
      </c>
    </row>
    <row r="29" spans="2:23" ht="41.25" customHeight="1" x14ac:dyDescent="0.4">
      <c r="B29" s="104"/>
      <c r="C29" s="3" t="s">
        <v>4</v>
      </c>
      <c r="D29" s="117" t="s">
        <v>37</v>
      </c>
      <c r="E29" s="118" t="s">
        <v>25</v>
      </c>
      <c r="F29" s="117" t="s">
        <v>37</v>
      </c>
      <c r="G29" s="9" t="s">
        <v>73</v>
      </c>
      <c r="H29" s="105"/>
      <c r="J29" s="160" t="s">
        <v>50</v>
      </c>
      <c r="K29" s="161"/>
      <c r="L29" s="119">
        <v>1760</v>
      </c>
      <c r="M29" s="120" t="s">
        <v>51</v>
      </c>
      <c r="N29" s="28"/>
      <c r="O29" s="127"/>
      <c r="P29" s="119">
        <v>886</v>
      </c>
      <c r="Q29" s="120" t="s">
        <v>51</v>
      </c>
      <c r="R29" s="28"/>
      <c r="S29" s="127"/>
      <c r="T29" s="119">
        <v>494.4</v>
      </c>
      <c r="U29" s="120" t="s">
        <v>51</v>
      </c>
      <c r="V29" s="28"/>
    </row>
    <row r="30" spans="2:23" ht="41.25" customHeight="1" thickBot="1" x14ac:dyDescent="0.45">
      <c r="B30" s="104"/>
      <c r="C30" s="3" t="s">
        <v>5</v>
      </c>
      <c r="D30" s="117" t="s">
        <v>37</v>
      </c>
      <c r="E30" s="118" t="s">
        <v>25</v>
      </c>
      <c r="F30" s="117" t="s">
        <v>37</v>
      </c>
      <c r="G30" s="9" t="s">
        <v>74</v>
      </c>
      <c r="H30" s="105"/>
      <c r="J30" s="162" t="s">
        <v>52</v>
      </c>
      <c r="K30" s="163"/>
      <c r="L30" s="58">
        <v>1121.26</v>
      </c>
      <c r="M30" s="27" t="s">
        <v>63</v>
      </c>
      <c r="N30" s="59"/>
      <c r="O30" s="60"/>
      <c r="P30" s="58">
        <v>57.37</v>
      </c>
      <c r="Q30" s="27" t="s">
        <v>63</v>
      </c>
      <c r="R30" s="59"/>
      <c r="S30" s="60"/>
      <c r="T30" s="58">
        <v>234.5</v>
      </c>
      <c r="U30" s="27" t="s">
        <v>63</v>
      </c>
      <c r="V30" s="59"/>
    </row>
    <row r="31" spans="2:23" ht="19.5" thickBot="1" x14ac:dyDescent="0.45">
      <c r="B31" s="108"/>
      <c r="C31" s="14"/>
      <c r="D31" s="14"/>
      <c r="E31" s="109"/>
      <c r="F31" s="14"/>
      <c r="G31" s="109"/>
      <c r="H31" s="110"/>
    </row>
  </sheetData>
  <mergeCells count="11">
    <mergeCell ref="J26:K26"/>
    <mergeCell ref="J28:K28"/>
    <mergeCell ref="J29:K29"/>
    <mergeCell ref="J30:K30"/>
    <mergeCell ref="L4:N4"/>
    <mergeCell ref="P4:R4"/>
    <mergeCell ref="T4:V4"/>
    <mergeCell ref="B3:H3"/>
    <mergeCell ref="B4:H4"/>
    <mergeCell ref="J3:V3"/>
    <mergeCell ref="J4:K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2630-679F-4375-AD1C-455429FA2801}">
  <dimension ref="B1:R30"/>
  <sheetViews>
    <sheetView showGridLines="0" zoomScale="70" zoomScaleNormal="70" workbookViewId="0">
      <selection activeCell="N14" sqref="N14"/>
    </sheetView>
  </sheetViews>
  <sheetFormatPr defaultRowHeight="18.75" x14ac:dyDescent="0.4"/>
  <cols>
    <col min="1" max="2" width="3" customWidth="1"/>
    <col min="3" max="3" width="33.25" style="3" customWidth="1"/>
    <col min="4" max="4" width="11.5" style="3" customWidth="1"/>
    <col min="5" max="5" width="6.875" customWidth="1"/>
    <col min="6" max="6" width="11.875" customWidth="1"/>
    <col min="8" max="8" width="16.5" style="3" customWidth="1"/>
    <col min="9" max="9" width="2.875" customWidth="1"/>
    <col min="10" max="10" width="3" customWidth="1"/>
    <col min="11" max="11" width="38.625" customWidth="1"/>
    <col min="12" max="12" width="10.75" customWidth="1"/>
    <col min="14" max="14" width="39.875" customWidth="1"/>
    <col min="15" max="15" width="4.125" customWidth="1"/>
    <col min="16" max="16" width="10.75" customWidth="1"/>
    <col min="18" max="18" width="37.375" customWidth="1"/>
  </cols>
  <sheetData>
    <row r="1" spans="2:18" ht="33" x14ac:dyDescent="0.4">
      <c r="B1" s="2" t="s">
        <v>54</v>
      </c>
      <c r="J1" s="29"/>
    </row>
    <row r="2" spans="2:18" ht="33.75" thickBot="1" x14ac:dyDescent="0.45">
      <c r="B2" s="2"/>
    </row>
    <row r="3" spans="2:18" ht="30.75" thickBot="1" x14ac:dyDescent="0.45">
      <c r="B3" s="167" t="s">
        <v>66</v>
      </c>
      <c r="C3" s="146"/>
      <c r="D3" s="146"/>
      <c r="E3" s="146"/>
      <c r="F3" s="146"/>
      <c r="G3" s="146"/>
      <c r="H3" s="147"/>
      <c r="J3" s="151" t="s">
        <v>60</v>
      </c>
      <c r="K3" s="152"/>
      <c r="L3" s="152"/>
      <c r="M3" s="152"/>
      <c r="N3" s="152"/>
      <c r="O3" s="152"/>
      <c r="P3" s="152"/>
      <c r="Q3" s="152"/>
      <c r="R3" s="153"/>
    </row>
    <row r="4" spans="2:18" ht="24.75" thickBot="1" x14ac:dyDescent="0.45">
      <c r="B4" s="148" t="s">
        <v>41</v>
      </c>
      <c r="C4" s="149"/>
      <c r="D4" s="149"/>
      <c r="E4" s="149"/>
      <c r="F4" s="149"/>
      <c r="G4" s="149"/>
      <c r="H4" s="150"/>
      <c r="J4" s="38"/>
      <c r="K4" s="63"/>
      <c r="L4" s="164" t="s">
        <v>6</v>
      </c>
      <c r="M4" s="165"/>
      <c r="N4" s="166"/>
      <c r="O4" s="79"/>
      <c r="P4" s="164" t="s">
        <v>22</v>
      </c>
      <c r="Q4" s="165"/>
      <c r="R4" s="166"/>
    </row>
    <row r="5" spans="2:18" ht="19.5" x14ac:dyDescent="0.4">
      <c r="B5" s="30" t="s">
        <v>55</v>
      </c>
      <c r="C5" s="31"/>
      <c r="D5" s="31"/>
      <c r="E5" s="31"/>
      <c r="F5" s="31"/>
      <c r="G5" s="31"/>
      <c r="H5" s="32" t="s">
        <v>0</v>
      </c>
      <c r="J5" s="62" t="s">
        <v>55</v>
      </c>
      <c r="K5" s="63"/>
      <c r="L5" s="21"/>
      <c r="M5" s="63"/>
      <c r="N5" s="22" t="s">
        <v>0</v>
      </c>
      <c r="O5" s="63"/>
      <c r="P5" s="21"/>
      <c r="Q5" s="63"/>
      <c r="R5" s="22" t="s">
        <v>0</v>
      </c>
    </row>
    <row r="6" spans="2:18" ht="3" customHeight="1" x14ac:dyDescent="0.4">
      <c r="B6" s="33"/>
      <c r="C6" s="15"/>
      <c r="D6" s="15"/>
      <c r="E6" s="34"/>
      <c r="F6" s="34"/>
      <c r="G6" s="34"/>
      <c r="H6" s="35"/>
      <c r="J6" s="41"/>
      <c r="K6" s="64"/>
      <c r="L6" s="21"/>
      <c r="M6" s="63"/>
      <c r="N6" s="23"/>
      <c r="O6" s="63"/>
      <c r="P6" s="21"/>
      <c r="Q6" s="63"/>
      <c r="R6" s="23"/>
    </row>
    <row r="7" spans="2:18" x14ac:dyDescent="0.4">
      <c r="B7" s="36"/>
      <c r="D7" s="13"/>
      <c r="E7" s="13"/>
      <c r="F7" s="13"/>
      <c r="G7" s="13"/>
      <c r="H7" s="37"/>
      <c r="J7" s="36"/>
      <c r="K7" s="63"/>
      <c r="L7" s="21"/>
      <c r="M7" s="63"/>
      <c r="N7" s="24"/>
      <c r="O7" s="63"/>
      <c r="P7" s="21"/>
      <c r="Q7" s="63"/>
      <c r="R7" s="24"/>
    </row>
    <row r="8" spans="2:18" x14ac:dyDescent="0.4">
      <c r="B8" s="38"/>
      <c r="H8" s="24"/>
      <c r="J8" s="38"/>
      <c r="K8" s="63"/>
      <c r="L8" s="119"/>
      <c r="M8" s="120"/>
      <c r="N8" s="28"/>
      <c r="O8" s="120"/>
      <c r="P8" s="119"/>
      <c r="Q8" s="120"/>
      <c r="R8" s="28"/>
    </row>
    <row r="9" spans="2:18" x14ac:dyDescent="0.4">
      <c r="B9" s="39" t="s">
        <v>56</v>
      </c>
      <c r="C9" s="16"/>
      <c r="D9" s="16"/>
      <c r="E9" s="16"/>
      <c r="F9" s="16"/>
      <c r="G9" s="16"/>
      <c r="H9" s="40"/>
      <c r="J9" s="36" t="s">
        <v>1</v>
      </c>
      <c r="K9" s="63"/>
      <c r="L9" s="119"/>
      <c r="M9" s="120"/>
      <c r="N9" s="28"/>
      <c r="O9" s="120"/>
      <c r="P9" s="119"/>
      <c r="Q9" s="120"/>
      <c r="R9" s="28"/>
    </row>
    <row r="10" spans="2:18" ht="3" customHeight="1" x14ac:dyDescent="0.4">
      <c r="B10" s="41"/>
      <c r="C10" s="12"/>
      <c r="D10" s="12"/>
      <c r="E10" s="12"/>
      <c r="F10" s="12"/>
      <c r="G10" s="12"/>
      <c r="H10" s="12"/>
      <c r="J10" s="41"/>
      <c r="K10" s="64"/>
      <c r="L10" s="119"/>
      <c r="M10" s="120"/>
      <c r="N10" s="28"/>
      <c r="O10" s="120"/>
      <c r="P10" s="119"/>
      <c r="Q10" s="120"/>
      <c r="R10" s="28"/>
    </row>
    <row r="11" spans="2:18" x14ac:dyDescent="0.4">
      <c r="B11" s="38"/>
      <c r="H11" s="24"/>
      <c r="J11" s="36"/>
      <c r="K11" s="63"/>
      <c r="L11" s="121"/>
      <c r="M11" s="122"/>
      <c r="N11" s="28"/>
      <c r="O11" s="120"/>
      <c r="P11" s="121"/>
      <c r="Q11" s="122"/>
      <c r="R11" s="28"/>
    </row>
    <row r="12" spans="2:18" ht="56.25" x14ac:dyDescent="0.4">
      <c r="B12" s="38"/>
      <c r="D12" s="56"/>
      <c r="E12" s="3"/>
      <c r="H12" s="24"/>
      <c r="J12" s="36"/>
      <c r="K12" s="63" t="s">
        <v>20</v>
      </c>
      <c r="L12" s="123">
        <v>7</v>
      </c>
      <c r="M12" s="120" t="s">
        <v>8</v>
      </c>
      <c r="N12" s="28" t="s">
        <v>77</v>
      </c>
      <c r="O12" s="120"/>
      <c r="P12" s="123">
        <f>31*63</f>
        <v>1953</v>
      </c>
      <c r="Q12" s="120" t="s">
        <v>8</v>
      </c>
      <c r="R12" s="28" t="s">
        <v>78</v>
      </c>
    </row>
    <row r="13" spans="2:18" x14ac:dyDescent="0.4">
      <c r="B13" s="38"/>
      <c r="D13" s="56"/>
      <c r="E13" s="3"/>
      <c r="H13" s="24"/>
      <c r="J13" s="36"/>
      <c r="K13" s="63" t="s">
        <v>10</v>
      </c>
      <c r="L13" s="123">
        <v>1</v>
      </c>
      <c r="M13" s="120" t="s">
        <v>9</v>
      </c>
      <c r="N13" s="28"/>
      <c r="O13" s="120"/>
      <c r="P13" s="123">
        <v>63</v>
      </c>
      <c r="Q13" s="120" t="s">
        <v>9</v>
      </c>
      <c r="R13" s="28"/>
    </row>
    <row r="14" spans="2:18" x14ac:dyDescent="0.4">
      <c r="B14" s="38"/>
      <c r="D14" s="56"/>
      <c r="E14" s="3"/>
      <c r="H14" s="24"/>
      <c r="J14" s="38"/>
      <c r="K14" s="63"/>
      <c r="L14" s="119"/>
      <c r="M14" s="120"/>
      <c r="N14" s="28"/>
      <c r="O14" s="120"/>
      <c r="P14" s="119"/>
      <c r="Q14" s="120"/>
      <c r="R14" s="28"/>
    </row>
    <row r="15" spans="2:18" x14ac:dyDescent="0.4">
      <c r="B15" s="42" t="s">
        <v>57</v>
      </c>
      <c r="C15" s="43"/>
      <c r="D15" s="44"/>
      <c r="E15" s="45"/>
      <c r="F15" s="45"/>
      <c r="G15" s="45"/>
      <c r="H15" s="46"/>
      <c r="J15" s="36" t="s">
        <v>2</v>
      </c>
      <c r="K15" s="63"/>
      <c r="L15" s="119"/>
      <c r="M15" s="120"/>
      <c r="N15" s="28"/>
      <c r="O15" s="120"/>
      <c r="P15" s="119"/>
      <c r="Q15" s="120"/>
      <c r="R15" s="28"/>
    </row>
    <row r="16" spans="2:18" ht="3" customHeight="1" x14ac:dyDescent="0.4">
      <c r="B16" s="33"/>
      <c r="C16" s="15"/>
      <c r="D16" s="15"/>
      <c r="E16" s="34"/>
      <c r="F16" s="34"/>
      <c r="G16" s="34"/>
      <c r="H16" s="35"/>
      <c r="J16" s="41"/>
      <c r="K16" s="64"/>
      <c r="L16" s="119"/>
      <c r="M16" s="120"/>
      <c r="N16" s="28"/>
      <c r="O16" s="120"/>
      <c r="P16" s="119"/>
      <c r="Q16" s="120"/>
      <c r="R16" s="28"/>
    </row>
    <row r="17" spans="2:18" x14ac:dyDescent="0.4">
      <c r="B17" s="38"/>
      <c r="H17" s="24"/>
      <c r="J17" s="38"/>
      <c r="K17" s="63"/>
      <c r="L17" s="119"/>
      <c r="M17" s="120"/>
      <c r="N17" s="28"/>
      <c r="O17" s="120"/>
      <c r="P17" s="119"/>
      <c r="Q17" s="120"/>
      <c r="R17" s="28"/>
    </row>
    <row r="18" spans="2:18" ht="48.75" customHeight="1" x14ac:dyDescent="0.4">
      <c r="B18" s="38"/>
      <c r="C18" s="18" t="s">
        <v>59</v>
      </c>
      <c r="D18" s="47">
        <f>P18</f>
        <v>31</v>
      </c>
      <c r="E18" s="48" t="s">
        <v>25</v>
      </c>
      <c r="F18" s="49">
        <f>L18</f>
        <v>7</v>
      </c>
      <c r="G18" s="9" t="s">
        <v>11</v>
      </c>
      <c r="H18" s="26" t="s">
        <v>58</v>
      </c>
      <c r="J18" s="38"/>
      <c r="K18" s="65" t="s">
        <v>44</v>
      </c>
      <c r="L18" s="125">
        <f>ROUND(L12/L13,1)</f>
        <v>7</v>
      </c>
      <c r="M18" s="120" t="s">
        <v>11</v>
      </c>
      <c r="N18" s="28"/>
      <c r="O18" s="120"/>
      <c r="P18" s="125">
        <f>ROUND(P12/P13,1)</f>
        <v>31</v>
      </c>
      <c r="Q18" s="120" t="s">
        <v>11</v>
      </c>
      <c r="R18" s="28"/>
    </row>
    <row r="19" spans="2:18" x14ac:dyDescent="0.4">
      <c r="B19" s="96" t="s">
        <v>67</v>
      </c>
      <c r="C19" s="92"/>
      <c r="D19" s="92"/>
      <c r="E19" s="93"/>
      <c r="F19" s="93"/>
      <c r="G19" s="93"/>
      <c r="H19" s="97"/>
      <c r="J19" s="38"/>
      <c r="K19" s="63"/>
      <c r="L19" s="119"/>
      <c r="M19" s="120"/>
      <c r="N19" s="28"/>
      <c r="O19" s="120"/>
      <c r="P19" s="119"/>
      <c r="Q19" s="120"/>
      <c r="R19" s="28"/>
    </row>
    <row r="20" spans="2:18" x14ac:dyDescent="0.4">
      <c r="B20" s="50" t="s">
        <v>42</v>
      </c>
      <c r="C20" s="17"/>
      <c r="D20" s="17"/>
      <c r="E20" s="51"/>
      <c r="F20" s="51"/>
      <c r="G20" s="51"/>
      <c r="H20" s="52"/>
      <c r="J20" s="36" t="s">
        <v>3</v>
      </c>
      <c r="K20" s="63"/>
      <c r="L20" s="119"/>
      <c r="M20" s="120"/>
      <c r="N20" s="28"/>
      <c r="O20" s="120"/>
      <c r="P20" s="119"/>
      <c r="Q20" s="120"/>
      <c r="R20" s="28"/>
    </row>
    <row r="21" spans="2:18" ht="3" customHeight="1" x14ac:dyDescent="0.4">
      <c r="B21" s="33"/>
      <c r="C21" s="15"/>
      <c r="D21" s="15"/>
      <c r="E21" s="53"/>
      <c r="F21" s="53"/>
      <c r="G21" s="53"/>
      <c r="H21" s="35"/>
      <c r="J21" s="41"/>
      <c r="K21" s="64"/>
      <c r="L21" s="119"/>
      <c r="M21" s="120"/>
      <c r="N21" s="28"/>
      <c r="O21" s="120"/>
      <c r="P21" s="119"/>
      <c r="Q21" s="120"/>
      <c r="R21" s="28"/>
    </row>
    <row r="22" spans="2:18" x14ac:dyDescent="0.4">
      <c r="B22" s="38"/>
      <c r="E22" s="19"/>
      <c r="F22" s="19"/>
      <c r="G22" s="19"/>
      <c r="H22" s="24"/>
      <c r="J22" s="38"/>
      <c r="K22" s="63"/>
      <c r="L22" s="119"/>
      <c r="M22" s="120"/>
      <c r="N22" s="28"/>
      <c r="O22" s="120"/>
      <c r="P22" s="119"/>
      <c r="Q22" s="120"/>
      <c r="R22" s="28"/>
    </row>
    <row r="23" spans="2:18" ht="56.25" x14ac:dyDescent="0.4">
      <c r="B23" s="38"/>
      <c r="C23" s="18" t="s">
        <v>59</v>
      </c>
      <c r="D23" s="54">
        <f>D18</f>
        <v>31</v>
      </c>
      <c r="E23" s="19" t="s">
        <v>25</v>
      </c>
      <c r="F23" s="54">
        <f>F18</f>
        <v>7</v>
      </c>
      <c r="G23" s="9" t="s">
        <v>11</v>
      </c>
      <c r="H23" s="55"/>
      <c r="J23" s="38"/>
      <c r="K23" s="63" t="s">
        <v>4</v>
      </c>
      <c r="L23" s="126" t="s">
        <v>37</v>
      </c>
      <c r="M23" s="120"/>
      <c r="N23" s="28" t="s">
        <v>26</v>
      </c>
      <c r="O23" s="120"/>
      <c r="P23" s="123" t="s">
        <v>37</v>
      </c>
      <c r="Q23" s="120"/>
      <c r="R23" s="28" t="s">
        <v>27</v>
      </c>
    </row>
    <row r="24" spans="2:18" ht="57" customHeight="1" x14ac:dyDescent="0.4">
      <c r="B24" s="38"/>
      <c r="C24" s="63"/>
      <c r="D24" s="63"/>
      <c r="E24" s="61"/>
      <c r="F24" s="61"/>
      <c r="G24" s="61"/>
      <c r="H24" s="24"/>
      <c r="J24" s="38"/>
      <c r="K24" s="63" t="s">
        <v>5</v>
      </c>
      <c r="L24" s="126" t="s">
        <v>45</v>
      </c>
      <c r="M24" s="120" t="s">
        <v>12</v>
      </c>
      <c r="N24" s="28"/>
      <c r="O24" s="120"/>
      <c r="P24" s="126" t="s">
        <v>46</v>
      </c>
      <c r="Q24" s="120" t="s">
        <v>12</v>
      </c>
      <c r="R24" s="28"/>
    </row>
    <row r="25" spans="2:18" ht="29.25" customHeight="1" thickBot="1" x14ac:dyDescent="0.45">
      <c r="B25" s="98" t="s">
        <v>72</v>
      </c>
      <c r="C25" s="99"/>
      <c r="D25" s="99"/>
      <c r="E25" s="100"/>
      <c r="F25" s="99"/>
      <c r="G25" s="100"/>
      <c r="H25" s="101"/>
      <c r="J25" s="158" t="s">
        <v>61</v>
      </c>
      <c r="K25" s="159"/>
      <c r="L25" s="119"/>
      <c r="M25" s="120"/>
      <c r="N25" s="28"/>
      <c r="O25" s="127"/>
      <c r="P25" s="119"/>
      <c r="Q25" s="120"/>
      <c r="R25" s="28"/>
    </row>
    <row r="26" spans="2:18" ht="3" customHeight="1" x14ac:dyDescent="0.4">
      <c r="B26" s="102"/>
      <c r="C26" s="15"/>
      <c r="D26" s="15"/>
      <c r="E26" s="103"/>
      <c r="F26" s="15"/>
      <c r="G26" s="103"/>
      <c r="H26" s="103"/>
      <c r="J26" s="57"/>
      <c r="K26" s="66"/>
      <c r="L26" s="21"/>
      <c r="M26" s="63"/>
      <c r="N26" s="24"/>
      <c r="O26" s="61"/>
      <c r="P26" s="21"/>
      <c r="Q26" s="63"/>
      <c r="R26" s="24"/>
    </row>
    <row r="27" spans="2:18" ht="37.5" customHeight="1" x14ac:dyDescent="0.4">
      <c r="B27" s="104"/>
      <c r="E27" s="9"/>
      <c r="F27" s="3"/>
      <c r="G27" s="9"/>
      <c r="H27" s="105"/>
      <c r="J27" s="160" t="s">
        <v>48</v>
      </c>
      <c r="K27" s="161"/>
      <c r="L27" s="25">
        <v>1973395</v>
      </c>
      <c r="M27" s="63" t="s">
        <v>49</v>
      </c>
      <c r="N27" s="24" t="s">
        <v>62</v>
      </c>
      <c r="O27" s="61"/>
      <c r="P27" s="25">
        <v>50832</v>
      </c>
      <c r="Q27" s="63" t="s">
        <v>49</v>
      </c>
      <c r="R27" s="24" t="s">
        <v>62</v>
      </c>
    </row>
    <row r="28" spans="2:18" ht="37.5" customHeight="1" x14ac:dyDescent="0.4">
      <c r="B28" s="104"/>
      <c r="C28" s="3" t="s">
        <v>4</v>
      </c>
      <c r="D28" s="106" t="s">
        <v>37</v>
      </c>
      <c r="E28" s="9" t="s">
        <v>25</v>
      </c>
      <c r="F28" s="106" t="s">
        <v>37</v>
      </c>
      <c r="G28" s="9" t="s">
        <v>73</v>
      </c>
      <c r="H28" s="105"/>
      <c r="J28" s="160" t="s">
        <v>50</v>
      </c>
      <c r="K28" s="161"/>
      <c r="L28" s="21">
        <v>1760</v>
      </c>
      <c r="M28" s="63" t="s">
        <v>51</v>
      </c>
      <c r="N28" s="24"/>
      <c r="O28" s="61"/>
      <c r="P28" s="21">
        <v>886</v>
      </c>
      <c r="Q28" s="63" t="s">
        <v>51</v>
      </c>
      <c r="R28" s="24"/>
    </row>
    <row r="29" spans="2:18" ht="37.5" customHeight="1" thickBot="1" x14ac:dyDescent="0.45">
      <c r="B29" s="104"/>
      <c r="C29" s="3" t="s">
        <v>5</v>
      </c>
      <c r="D29" s="106" t="s">
        <v>37</v>
      </c>
      <c r="E29" s="9" t="s">
        <v>25</v>
      </c>
      <c r="F29" s="107" t="s">
        <v>37</v>
      </c>
      <c r="G29" s="9" t="s">
        <v>74</v>
      </c>
      <c r="H29" s="105"/>
      <c r="J29" s="162" t="s">
        <v>52</v>
      </c>
      <c r="K29" s="163"/>
      <c r="L29" s="58">
        <v>1121.26</v>
      </c>
      <c r="M29" s="27" t="s">
        <v>63</v>
      </c>
      <c r="N29" s="59"/>
      <c r="O29" s="60"/>
      <c r="P29" s="58">
        <v>57.37</v>
      </c>
      <c r="Q29" s="27" t="s">
        <v>63</v>
      </c>
      <c r="R29" s="59"/>
    </row>
    <row r="30" spans="2:18" ht="19.5" thickBot="1" x14ac:dyDescent="0.45">
      <c r="B30" s="108"/>
      <c r="C30" s="14"/>
      <c r="D30" s="14"/>
      <c r="E30" s="109"/>
      <c r="F30" s="14"/>
      <c r="G30" s="109"/>
      <c r="H30" s="110"/>
    </row>
  </sheetData>
  <mergeCells count="9">
    <mergeCell ref="J28:K28"/>
    <mergeCell ref="J29:K29"/>
    <mergeCell ref="L4:N4"/>
    <mergeCell ref="P4:R4"/>
    <mergeCell ref="B3:H3"/>
    <mergeCell ref="B4:H4"/>
    <mergeCell ref="J3:R3"/>
    <mergeCell ref="J25:K25"/>
    <mergeCell ref="J27:K2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6E35-B5FB-4770-8528-3C114A745FA1}">
  <dimension ref="B1:V33"/>
  <sheetViews>
    <sheetView showGridLines="0" zoomScale="70" zoomScaleNormal="70" workbookViewId="0">
      <selection activeCell="J31" sqref="J31:K31"/>
    </sheetView>
  </sheetViews>
  <sheetFormatPr defaultRowHeight="18.75" x14ac:dyDescent="0.4"/>
  <cols>
    <col min="1" max="2" width="3" customWidth="1"/>
    <col min="3" max="3" width="30" style="3" customWidth="1"/>
    <col min="4" max="4" width="11.5" style="3" customWidth="1"/>
    <col min="5" max="5" width="10.25" customWidth="1"/>
    <col min="6" max="6" width="11.875" customWidth="1"/>
    <col min="8" max="8" width="14.375" style="3" customWidth="1"/>
    <col min="9" max="9" width="3.25" customWidth="1"/>
    <col min="10" max="10" width="3" customWidth="1"/>
    <col min="11" max="11" width="39.875" customWidth="1"/>
    <col min="12" max="12" width="10.75" customWidth="1"/>
    <col min="14" max="14" width="30.75" customWidth="1"/>
    <col min="15" max="15" width="2.75" customWidth="1"/>
    <col min="16" max="16" width="10.75" customWidth="1"/>
    <col min="18" max="18" width="35.25" customWidth="1"/>
    <col min="19" max="19" width="2" customWidth="1"/>
    <col min="20" max="20" width="10.75" customWidth="1"/>
    <col min="22" max="22" width="35.375" customWidth="1"/>
  </cols>
  <sheetData>
    <row r="1" spans="2:22" ht="33" x14ac:dyDescent="0.4">
      <c r="B1" s="2" t="s">
        <v>54</v>
      </c>
      <c r="J1" s="29"/>
    </row>
    <row r="2" spans="2:22" ht="33.75" thickBot="1" x14ac:dyDescent="0.45">
      <c r="B2" s="2"/>
    </row>
    <row r="3" spans="2:22" ht="64.5" customHeight="1" thickBot="1" x14ac:dyDescent="0.45">
      <c r="B3" s="145" t="s">
        <v>64</v>
      </c>
      <c r="C3" s="146"/>
      <c r="D3" s="146"/>
      <c r="E3" s="146"/>
      <c r="F3" s="146"/>
      <c r="G3" s="146"/>
      <c r="H3" s="147"/>
      <c r="J3" s="151" t="s">
        <v>60</v>
      </c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3"/>
    </row>
    <row r="4" spans="2:22" ht="24.75" thickBot="1" x14ac:dyDescent="0.45">
      <c r="B4" s="148" t="s">
        <v>41</v>
      </c>
      <c r="C4" s="149"/>
      <c r="D4" s="149"/>
      <c r="E4" s="149"/>
      <c r="F4" s="149"/>
      <c r="G4" s="149"/>
      <c r="H4" s="150"/>
      <c r="J4" s="38"/>
      <c r="K4" s="63"/>
      <c r="L4" s="168" t="s">
        <v>6</v>
      </c>
      <c r="M4" s="169"/>
      <c r="N4" s="170"/>
      <c r="O4" s="128"/>
      <c r="P4" s="168" t="s">
        <v>22</v>
      </c>
      <c r="Q4" s="169"/>
      <c r="R4" s="170"/>
      <c r="S4" s="128"/>
      <c r="T4" s="168" t="s">
        <v>23</v>
      </c>
      <c r="U4" s="169"/>
      <c r="V4" s="170"/>
    </row>
    <row r="5" spans="2:22" ht="19.5" x14ac:dyDescent="0.4">
      <c r="B5" s="30" t="s">
        <v>55</v>
      </c>
      <c r="C5" s="31"/>
      <c r="D5" s="31"/>
      <c r="E5" s="31"/>
      <c r="F5" s="31"/>
      <c r="G5" s="31"/>
      <c r="H5" s="32" t="s">
        <v>0</v>
      </c>
      <c r="J5" s="62" t="s">
        <v>55</v>
      </c>
      <c r="K5" s="63"/>
      <c r="L5" s="119"/>
      <c r="M5" s="120"/>
      <c r="N5" s="129" t="s">
        <v>0</v>
      </c>
      <c r="O5" s="120"/>
      <c r="P5" s="119"/>
      <c r="Q5" s="120"/>
      <c r="R5" s="129" t="s">
        <v>0</v>
      </c>
      <c r="S5" s="120"/>
      <c r="T5" s="119"/>
      <c r="U5" s="120"/>
      <c r="V5" s="129" t="s">
        <v>0</v>
      </c>
    </row>
    <row r="6" spans="2:22" ht="3" customHeight="1" x14ac:dyDescent="0.4">
      <c r="B6" s="33"/>
      <c r="C6" s="15"/>
      <c r="D6" s="15"/>
      <c r="E6" s="34"/>
      <c r="F6" s="34"/>
      <c r="G6" s="34"/>
      <c r="H6" s="35"/>
      <c r="J6" s="41"/>
      <c r="K6" s="64"/>
      <c r="L6" s="119"/>
      <c r="M6" s="120"/>
      <c r="N6" s="130"/>
      <c r="O6" s="120"/>
      <c r="P6" s="119"/>
      <c r="Q6" s="120"/>
      <c r="R6" s="130"/>
      <c r="S6" s="120"/>
      <c r="T6" s="119"/>
      <c r="U6" s="120"/>
      <c r="V6" s="130"/>
    </row>
    <row r="7" spans="2:22" x14ac:dyDescent="0.4">
      <c r="B7" s="36"/>
      <c r="D7" s="13"/>
      <c r="E7" s="13"/>
      <c r="F7" s="13"/>
      <c r="G7" s="13"/>
      <c r="H7" s="37"/>
      <c r="J7" s="36"/>
      <c r="K7" s="63"/>
      <c r="L7" s="119"/>
      <c r="M7" s="120"/>
      <c r="N7" s="28"/>
      <c r="O7" s="120"/>
      <c r="P7" s="119"/>
      <c r="Q7" s="120"/>
      <c r="R7" s="28"/>
      <c r="S7" s="120"/>
      <c r="T7" s="119"/>
      <c r="U7" s="120"/>
      <c r="V7" s="28"/>
    </row>
    <row r="8" spans="2:22" ht="33.75" customHeight="1" x14ac:dyDescent="0.4">
      <c r="B8" s="38"/>
      <c r="C8" s="5" t="s">
        <v>36</v>
      </c>
      <c r="D8" s="11">
        <v>10</v>
      </c>
      <c r="E8" s="9" t="s">
        <v>11</v>
      </c>
      <c r="H8" s="24"/>
      <c r="J8" s="36"/>
      <c r="K8" s="63"/>
      <c r="L8" s="119"/>
      <c r="M8" s="120"/>
      <c r="N8" s="28"/>
      <c r="O8" s="120"/>
      <c r="P8" s="119"/>
      <c r="Q8" s="120"/>
      <c r="R8" s="28"/>
      <c r="S8" s="120"/>
      <c r="T8" s="119"/>
      <c r="U8" s="120"/>
      <c r="V8" s="28"/>
    </row>
    <row r="9" spans="2:22" ht="33.75" customHeight="1" x14ac:dyDescent="0.4">
      <c r="B9" s="38"/>
      <c r="C9" s="3" t="s">
        <v>39</v>
      </c>
      <c r="D9" s="11">
        <v>6300</v>
      </c>
      <c r="E9" s="9" t="s">
        <v>40</v>
      </c>
      <c r="H9" s="24"/>
      <c r="J9" s="38"/>
      <c r="K9" s="63"/>
      <c r="L9" s="119"/>
      <c r="M9" s="120"/>
      <c r="N9" s="28"/>
      <c r="O9" s="120"/>
      <c r="P9" s="119"/>
      <c r="Q9" s="120"/>
      <c r="R9" s="28"/>
      <c r="S9" s="120"/>
      <c r="T9" s="119"/>
      <c r="U9" s="120"/>
      <c r="V9" s="28"/>
    </row>
    <row r="10" spans="2:22" x14ac:dyDescent="0.4">
      <c r="B10" s="38"/>
      <c r="D10" s="56"/>
      <c r="E10" s="9"/>
      <c r="H10" s="24"/>
      <c r="J10" s="38"/>
      <c r="K10" s="63"/>
      <c r="L10" s="119"/>
      <c r="M10" s="120"/>
      <c r="N10" s="28"/>
      <c r="O10" s="120"/>
      <c r="P10" s="119"/>
      <c r="Q10" s="120"/>
      <c r="R10" s="28"/>
      <c r="S10" s="120"/>
      <c r="T10" s="119"/>
      <c r="U10" s="120"/>
      <c r="V10" s="28"/>
    </row>
    <row r="11" spans="2:22" x14ac:dyDescent="0.4">
      <c r="B11" s="39" t="s">
        <v>56</v>
      </c>
      <c r="C11" s="16"/>
      <c r="D11" s="16"/>
      <c r="E11" s="16"/>
      <c r="F11" s="16"/>
      <c r="G11" s="16"/>
      <c r="H11" s="40"/>
      <c r="J11" s="36" t="s">
        <v>1</v>
      </c>
      <c r="K11" s="63"/>
      <c r="L11" s="119"/>
      <c r="M11" s="120"/>
      <c r="N11" s="28"/>
      <c r="O11" s="120"/>
      <c r="P11" s="119"/>
      <c r="Q11" s="120"/>
      <c r="R11" s="28"/>
      <c r="S11" s="120"/>
      <c r="T11" s="119"/>
      <c r="U11" s="120"/>
      <c r="V11" s="28"/>
    </row>
    <row r="12" spans="2:22" ht="3.6" customHeight="1" x14ac:dyDescent="0.4">
      <c r="B12" s="41"/>
      <c r="C12" s="12"/>
      <c r="D12" s="12"/>
      <c r="E12" s="12"/>
      <c r="F12" s="12"/>
      <c r="G12" s="12"/>
      <c r="H12" s="12"/>
      <c r="J12" s="41"/>
      <c r="K12" s="64"/>
      <c r="L12" s="119"/>
      <c r="M12" s="120"/>
      <c r="N12" s="28"/>
      <c r="O12" s="120"/>
      <c r="P12" s="119"/>
      <c r="Q12" s="120"/>
      <c r="R12" s="28"/>
      <c r="S12" s="120"/>
      <c r="T12" s="119"/>
      <c r="U12" s="120"/>
      <c r="V12" s="28"/>
    </row>
    <row r="13" spans="2:22" x14ac:dyDescent="0.4">
      <c r="B13" s="38"/>
      <c r="H13" s="24"/>
      <c r="J13" s="36"/>
      <c r="K13" s="63"/>
      <c r="L13" s="121"/>
      <c r="M13" s="122"/>
      <c r="N13" s="28"/>
      <c r="O13" s="120"/>
      <c r="P13" s="121"/>
      <c r="Q13" s="122"/>
      <c r="R13" s="28"/>
      <c r="S13" s="120"/>
      <c r="T13" s="121"/>
      <c r="U13" s="122"/>
      <c r="V13" s="28"/>
    </row>
    <row r="14" spans="2:22" ht="37.5" x14ac:dyDescent="0.4">
      <c r="B14" s="38"/>
      <c r="D14" s="72"/>
      <c r="E14" s="73"/>
      <c r="F14" s="74"/>
      <c r="G14" s="71"/>
      <c r="H14" s="24"/>
      <c r="J14" s="36"/>
      <c r="K14" s="63" t="s">
        <v>13</v>
      </c>
      <c r="L14" s="123" t="s">
        <v>37</v>
      </c>
      <c r="M14" s="120" t="s">
        <v>14</v>
      </c>
      <c r="N14" s="28" t="s">
        <v>28</v>
      </c>
      <c r="O14" s="120"/>
      <c r="P14" s="123">
        <v>529</v>
      </c>
      <c r="Q14" s="120" t="s">
        <v>8</v>
      </c>
      <c r="R14" s="28"/>
      <c r="S14" s="120"/>
      <c r="T14" s="123" t="s">
        <v>37</v>
      </c>
      <c r="U14" s="120" t="s">
        <v>8</v>
      </c>
      <c r="V14" s="28"/>
    </row>
    <row r="15" spans="2:22" x14ac:dyDescent="0.4">
      <c r="B15" s="38"/>
      <c r="D15" s="56"/>
      <c r="E15" s="3"/>
      <c r="H15" s="24"/>
      <c r="J15" s="38"/>
      <c r="K15" s="63"/>
      <c r="L15" s="119"/>
      <c r="M15" s="120"/>
      <c r="N15" s="28"/>
      <c r="O15" s="120"/>
      <c r="P15" s="119"/>
      <c r="Q15" s="120"/>
      <c r="R15" s="28"/>
      <c r="S15" s="120"/>
      <c r="T15" s="119"/>
      <c r="U15" s="120"/>
      <c r="V15" s="28"/>
    </row>
    <row r="16" spans="2:22" x14ac:dyDescent="0.4">
      <c r="B16" s="42" t="s">
        <v>57</v>
      </c>
      <c r="C16" s="43"/>
      <c r="D16" s="44"/>
      <c r="E16" s="45"/>
      <c r="F16" s="45"/>
      <c r="G16" s="45"/>
      <c r="H16" s="46"/>
      <c r="J16" s="36" t="s">
        <v>2</v>
      </c>
      <c r="K16" s="63"/>
      <c r="L16" s="119"/>
      <c r="M16" s="120"/>
      <c r="N16" s="28"/>
      <c r="O16" s="120"/>
      <c r="P16" s="119"/>
      <c r="Q16" s="120"/>
      <c r="R16" s="28"/>
      <c r="S16" s="120"/>
      <c r="T16" s="119"/>
      <c r="U16" s="120"/>
      <c r="V16" s="28"/>
    </row>
    <row r="17" spans="2:22" ht="3.6" customHeight="1" x14ac:dyDescent="0.4">
      <c r="B17" s="33"/>
      <c r="C17" s="15"/>
      <c r="D17" s="15"/>
      <c r="E17" s="34"/>
      <c r="F17" s="34"/>
      <c r="G17" s="34"/>
      <c r="H17" s="35"/>
      <c r="J17" s="41"/>
      <c r="K17" s="64"/>
      <c r="L17" s="119"/>
      <c r="M17" s="120"/>
      <c r="N17" s="28"/>
      <c r="O17" s="120"/>
      <c r="P17" s="119"/>
      <c r="Q17" s="120"/>
      <c r="R17" s="28"/>
      <c r="S17" s="120"/>
      <c r="T17" s="119"/>
      <c r="U17" s="120"/>
      <c r="V17" s="28"/>
    </row>
    <row r="18" spans="2:22" x14ac:dyDescent="0.4">
      <c r="B18" s="38"/>
      <c r="H18" s="24"/>
      <c r="J18" s="38"/>
      <c r="K18" s="63"/>
      <c r="L18" s="119"/>
      <c r="M18" s="120"/>
      <c r="N18" s="28"/>
      <c r="O18" s="120"/>
      <c r="P18" s="119"/>
      <c r="Q18" s="120"/>
      <c r="R18" s="28"/>
      <c r="S18" s="120"/>
      <c r="T18" s="119"/>
      <c r="U18" s="120"/>
      <c r="V18" s="28"/>
    </row>
    <row r="19" spans="2:22" ht="37.5" x14ac:dyDescent="0.4">
      <c r="B19" s="38"/>
      <c r="C19" s="3" t="s">
        <v>38</v>
      </c>
      <c r="D19" s="47">
        <f>L19</f>
        <v>30</v>
      </c>
      <c r="E19" s="9" t="s">
        <v>25</v>
      </c>
      <c r="F19" s="75" t="s">
        <v>37</v>
      </c>
      <c r="G19" s="71" t="s">
        <v>19</v>
      </c>
      <c r="H19" s="26" t="s">
        <v>58</v>
      </c>
      <c r="J19" s="38"/>
      <c r="K19" s="63" t="s">
        <v>18</v>
      </c>
      <c r="L19" s="123">
        <v>30</v>
      </c>
      <c r="M19" s="120" t="s">
        <v>19</v>
      </c>
      <c r="N19" s="28" t="s">
        <v>29</v>
      </c>
      <c r="O19" s="120"/>
      <c r="P19" s="123" t="s">
        <v>37</v>
      </c>
      <c r="Q19" s="120" t="s">
        <v>19</v>
      </c>
      <c r="R19" s="28" t="s">
        <v>35</v>
      </c>
      <c r="S19" s="120"/>
      <c r="T19" s="123" t="s">
        <v>37</v>
      </c>
      <c r="U19" s="120" t="s">
        <v>19</v>
      </c>
      <c r="V19" s="28" t="s">
        <v>32</v>
      </c>
    </row>
    <row r="20" spans="2:22" ht="37.5" x14ac:dyDescent="0.4">
      <c r="B20" s="96" t="s">
        <v>75</v>
      </c>
      <c r="C20" s="92"/>
      <c r="D20" s="92"/>
      <c r="E20" s="93"/>
      <c r="F20" s="93"/>
      <c r="G20" s="93"/>
      <c r="H20" s="97"/>
      <c r="J20" s="38"/>
      <c r="K20" s="63" t="s">
        <v>15</v>
      </c>
      <c r="L20" s="124" t="s">
        <v>37</v>
      </c>
      <c r="M20" s="120" t="s">
        <v>16</v>
      </c>
      <c r="N20" s="28"/>
      <c r="O20" s="120"/>
      <c r="P20" s="124" t="s">
        <v>37</v>
      </c>
      <c r="Q20" s="120" t="s">
        <v>16</v>
      </c>
      <c r="R20" s="28"/>
      <c r="S20" s="120"/>
      <c r="T20" s="124" t="s">
        <v>37</v>
      </c>
      <c r="U20" s="120" t="s">
        <v>16</v>
      </c>
      <c r="V20" s="28"/>
    </row>
    <row r="21" spans="2:22" ht="37.5" x14ac:dyDescent="0.4">
      <c r="B21" s="96" t="s">
        <v>53</v>
      </c>
      <c r="C21" s="111"/>
      <c r="D21" s="112"/>
      <c r="E21" s="113"/>
      <c r="F21" s="114"/>
      <c r="G21" s="115"/>
      <c r="H21" s="116"/>
      <c r="J21" s="38"/>
      <c r="K21" s="63" t="s">
        <v>17</v>
      </c>
      <c r="L21" s="131" t="s">
        <v>37</v>
      </c>
      <c r="M21" s="120" t="s">
        <v>16</v>
      </c>
      <c r="N21" s="28"/>
      <c r="O21" s="120"/>
      <c r="P21" s="131" t="s">
        <v>37</v>
      </c>
      <c r="Q21" s="120" t="s">
        <v>16</v>
      </c>
      <c r="R21" s="28"/>
      <c r="S21" s="120"/>
      <c r="T21" s="131" t="s">
        <v>37</v>
      </c>
      <c r="U21" s="120" t="s">
        <v>16</v>
      </c>
      <c r="V21" s="28"/>
    </row>
    <row r="22" spans="2:22" x14ac:dyDescent="0.4">
      <c r="B22" s="38"/>
      <c r="E22" s="19"/>
      <c r="F22" s="19"/>
      <c r="G22" s="19"/>
      <c r="H22" s="24"/>
      <c r="J22" s="38"/>
      <c r="K22" s="63"/>
      <c r="L22" s="119"/>
      <c r="M22" s="120"/>
      <c r="N22" s="28"/>
      <c r="O22" s="120"/>
      <c r="P22" s="119"/>
      <c r="Q22" s="120"/>
      <c r="R22" s="28"/>
      <c r="S22" s="120"/>
      <c r="T22" s="119"/>
      <c r="U22" s="120"/>
      <c r="V22" s="28"/>
    </row>
    <row r="23" spans="2:22" x14ac:dyDescent="0.4">
      <c r="B23" s="50" t="s">
        <v>42</v>
      </c>
      <c r="C23" s="17"/>
      <c r="D23" s="17"/>
      <c r="E23" s="51"/>
      <c r="F23" s="51"/>
      <c r="G23" s="51"/>
      <c r="H23" s="52"/>
      <c r="J23" s="36" t="s">
        <v>3</v>
      </c>
      <c r="K23" s="63"/>
      <c r="L23" s="119"/>
      <c r="M23" s="120"/>
      <c r="N23" s="28"/>
      <c r="O23" s="120"/>
      <c r="P23" s="119"/>
      <c r="Q23" s="120"/>
      <c r="R23" s="28"/>
      <c r="S23" s="120"/>
      <c r="T23" s="119"/>
      <c r="U23" s="120"/>
      <c r="V23" s="28"/>
    </row>
    <row r="24" spans="2:22" ht="3" customHeight="1" x14ac:dyDescent="0.4">
      <c r="B24" s="33"/>
      <c r="C24" s="15"/>
      <c r="D24" s="15"/>
      <c r="E24" s="53"/>
      <c r="F24" s="53"/>
      <c r="G24" s="53"/>
      <c r="H24" s="35"/>
      <c r="J24" s="41"/>
      <c r="K24" s="64"/>
      <c r="L24" s="119"/>
      <c r="M24" s="120"/>
      <c r="N24" s="28"/>
      <c r="O24" s="120"/>
      <c r="P24" s="119"/>
      <c r="Q24" s="120"/>
      <c r="R24" s="28"/>
      <c r="S24" s="120"/>
      <c r="T24" s="119"/>
      <c r="U24" s="120"/>
      <c r="V24" s="28"/>
    </row>
    <row r="25" spans="2:22" x14ac:dyDescent="0.4">
      <c r="B25" s="38"/>
      <c r="E25" s="19"/>
      <c r="F25" s="19"/>
      <c r="G25" s="19"/>
      <c r="H25" s="24"/>
      <c r="J25" s="38"/>
      <c r="K25" s="63"/>
      <c r="L25" s="119"/>
      <c r="M25" s="120"/>
      <c r="N25" s="28"/>
      <c r="O25" s="120"/>
      <c r="P25" s="119"/>
      <c r="Q25" s="120"/>
      <c r="R25" s="28"/>
      <c r="S25" s="120"/>
      <c r="T25" s="119"/>
      <c r="U25" s="120"/>
      <c r="V25" s="28"/>
    </row>
    <row r="26" spans="2:22" ht="56.25" x14ac:dyDescent="0.4">
      <c r="B26" s="38"/>
      <c r="C26" s="18" t="s">
        <v>69</v>
      </c>
      <c r="D26" s="76">
        <f>D9*D19/100*D8</f>
        <v>18900</v>
      </c>
      <c r="E26" s="19" t="s">
        <v>25</v>
      </c>
      <c r="F26" s="54" t="str">
        <f>F19</f>
        <v>※参照データなし</v>
      </c>
      <c r="G26" s="9" t="s">
        <v>34</v>
      </c>
      <c r="H26" s="55"/>
      <c r="J26" s="38"/>
      <c r="K26" s="63" t="s">
        <v>4</v>
      </c>
      <c r="L26" s="126" t="s">
        <v>37</v>
      </c>
      <c r="M26" s="120"/>
      <c r="N26" s="28" t="s">
        <v>26</v>
      </c>
      <c r="O26" s="120"/>
      <c r="P26" s="126" t="s">
        <v>37</v>
      </c>
      <c r="Q26" s="120"/>
      <c r="R26" s="28" t="s">
        <v>24</v>
      </c>
      <c r="S26" s="120"/>
      <c r="T26" s="123" t="s">
        <v>37</v>
      </c>
      <c r="U26" s="120"/>
      <c r="V26" s="28" t="s">
        <v>28</v>
      </c>
    </row>
    <row r="27" spans="2:22" x14ac:dyDescent="0.4">
      <c r="B27" s="38"/>
      <c r="C27" s="63"/>
      <c r="D27" s="63"/>
      <c r="E27" s="61"/>
      <c r="F27" s="61"/>
      <c r="G27" s="61"/>
      <c r="H27" s="24"/>
      <c r="J27" s="38"/>
      <c r="K27" s="63" t="s">
        <v>5</v>
      </c>
      <c r="L27" s="126" t="s">
        <v>45</v>
      </c>
      <c r="M27" s="120" t="s">
        <v>12</v>
      </c>
      <c r="N27" s="28"/>
      <c r="O27" s="120"/>
      <c r="P27" s="126" t="s">
        <v>45</v>
      </c>
      <c r="Q27" s="120" t="s">
        <v>12</v>
      </c>
      <c r="R27" s="28" t="s">
        <v>47</v>
      </c>
      <c r="S27" s="120"/>
      <c r="T27" s="126" t="s">
        <v>45</v>
      </c>
      <c r="U27" s="120" t="s">
        <v>12</v>
      </c>
      <c r="V27" s="28"/>
    </row>
    <row r="28" spans="2:22" ht="28.5" customHeight="1" thickBot="1" x14ac:dyDescent="0.4">
      <c r="B28" s="98" t="s">
        <v>72</v>
      </c>
      <c r="C28" s="99"/>
      <c r="D28" s="99"/>
      <c r="E28" s="100"/>
      <c r="F28" s="99"/>
      <c r="G28" s="100"/>
      <c r="H28" s="101"/>
      <c r="J28" s="171" t="s">
        <v>61</v>
      </c>
      <c r="K28" s="172"/>
      <c r="L28" s="119"/>
      <c r="M28" s="120"/>
      <c r="N28" s="28"/>
      <c r="O28" s="120"/>
      <c r="P28" s="119"/>
      <c r="Q28" s="120"/>
      <c r="R28" s="28"/>
      <c r="S28" s="127"/>
      <c r="T28" s="132"/>
      <c r="U28" s="127"/>
      <c r="V28" s="133"/>
    </row>
    <row r="29" spans="2:22" ht="3" customHeight="1" x14ac:dyDescent="0.4">
      <c r="B29" s="102"/>
      <c r="C29" s="15"/>
      <c r="D29" s="15"/>
      <c r="E29" s="103"/>
      <c r="F29" s="15"/>
      <c r="G29" s="103"/>
      <c r="H29" s="103"/>
      <c r="J29" s="77"/>
      <c r="K29" s="78"/>
      <c r="L29" s="119"/>
      <c r="M29" s="120"/>
      <c r="N29" s="28"/>
      <c r="O29" s="120"/>
      <c r="P29" s="119"/>
      <c r="Q29" s="120"/>
      <c r="R29" s="28"/>
      <c r="S29" s="127"/>
      <c r="T29" s="132"/>
      <c r="U29" s="127"/>
      <c r="V29" s="133"/>
    </row>
    <row r="30" spans="2:22" ht="36" customHeight="1" x14ac:dyDescent="0.4">
      <c r="B30" s="104"/>
      <c r="E30" s="9"/>
      <c r="F30" s="3"/>
      <c r="G30" s="9"/>
      <c r="H30" s="105"/>
      <c r="J30" s="160" t="s">
        <v>48</v>
      </c>
      <c r="K30" s="161"/>
      <c r="L30" s="121">
        <v>1973395</v>
      </c>
      <c r="M30" s="120" t="s">
        <v>49</v>
      </c>
      <c r="N30" s="28" t="s">
        <v>65</v>
      </c>
      <c r="O30" s="120"/>
      <c r="P30" s="121">
        <v>50832</v>
      </c>
      <c r="Q30" s="120" t="s">
        <v>49</v>
      </c>
      <c r="R30" s="28" t="s">
        <v>65</v>
      </c>
      <c r="S30" s="127"/>
      <c r="T30" s="121">
        <v>115938</v>
      </c>
      <c r="U30" s="120" t="s">
        <v>49</v>
      </c>
      <c r="V30" s="28" t="s">
        <v>65</v>
      </c>
    </row>
    <row r="31" spans="2:22" ht="36" customHeight="1" x14ac:dyDescent="0.4">
      <c r="B31" s="104"/>
      <c r="C31" s="3" t="s">
        <v>4</v>
      </c>
      <c r="D31" s="117" t="s">
        <v>37</v>
      </c>
      <c r="E31" s="118" t="s">
        <v>25</v>
      </c>
      <c r="F31" s="117" t="s">
        <v>37</v>
      </c>
      <c r="G31" s="9" t="s">
        <v>73</v>
      </c>
      <c r="H31" s="105"/>
      <c r="J31" s="160" t="s">
        <v>50</v>
      </c>
      <c r="K31" s="161"/>
      <c r="L31" s="119">
        <v>1760</v>
      </c>
      <c r="M31" s="120" t="s">
        <v>51</v>
      </c>
      <c r="N31" s="28"/>
      <c r="O31" s="120"/>
      <c r="P31" s="119">
        <v>886</v>
      </c>
      <c r="Q31" s="120" t="s">
        <v>51</v>
      </c>
      <c r="R31" s="28"/>
      <c r="S31" s="127"/>
      <c r="T31" s="119">
        <v>494.4</v>
      </c>
      <c r="U31" s="120" t="s">
        <v>51</v>
      </c>
      <c r="V31" s="28"/>
    </row>
    <row r="32" spans="2:22" ht="36" customHeight="1" thickBot="1" x14ac:dyDescent="0.45">
      <c r="B32" s="104"/>
      <c r="C32" s="3" t="s">
        <v>5</v>
      </c>
      <c r="D32" s="117" t="s">
        <v>37</v>
      </c>
      <c r="E32" s="118" t="s">
        <v>25</v>
      </c>
      <c r="F32" s="117" t="s">
        <v>37</v>
      </c>
      <c r="G32" s="9" t="s">
        <v>74</v>
      </c>
      <c r="H32" s="105"/>
      <c r="J32" s="162" t="s">
        <v>52</v>
      </c>
      <c r="K32" s="163"/>
      <c r="L32" s="134">
        <v>1121.26</v>
      </c>
      <c r="M32" s="135" t="s">
        <v>63</v>
      </c>
      <c r="N32" s="136"/>
      <c r="O32" s="135"/>
      <c r="P32" s="134">
        <v>57.37</v>
      </c>
      <c r="Q32" s="135" t="s">
        <v>63</v>
      </c>
      <c r="R32" s="136"/>
      <c r="S32" s="137"/>
      <c r="T32" s="134">
        <v>234.5</v>
      </c>
      <c r="U32" s="135" t="s">
        <v>63</v>
      </c>
      <c r="V32" s="136"/>
    </row>
    <row r="33" spans="2:8" ht="19.5" thickBot="1" x14ac:dyDescent="0.45">
      <c r="B33" s="108"/>
      <c r="C33" s="14"/>
      <c r="D33" s="14"/>
      <c r="E33" s="109"/>
      <c r="F33" s="14"/>
      <c r="G33" s="109"/>
      <c r="H33" s="110"/>
    </row>
  </sheetData>
  <mergeCells count="10">
    <mergeCell ref="J28:K28"/>
    <mergeCell ref="J30:K30"/>
    <mergeCell ref="J31:K31"/>
    <mergeCell ref="J32:K32"/>
    <mergeCell ref="L4:N4"/>
    <mergeCell ref="P4:R4"/>
    <mergeCell ref="T4:V4"/>
    <mergeCell ref="B3:H3"/>
    <mergeCell ref="B4:H4"/>
    <mergeCell ref="J3:V3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745-BA87-4E95-BB81-B0D05FA9CB75}">
  <dimension ref="B1:S32"/>
  <sheetViews>
    <sheetView showGridLines="0" tabSelected="1" zoomScale="70" zoomScaleNormal="70" workbookViewId="0">
      <selection activeCell="T16" sqref="T16"/>
    </sheetView>
  </sheetViews>
  <sheetFormatPr defaultRowHeight="18.75" x14ac:dyDescent="0.4"/>
  <cols>
    <col min="1" max="2" width="3" customWidth="1"/>
    <col min="3" max="3" width="32.625" style="3" customWidth="1"/>
    <col min="4" max="4" width="11.5" style="3" customWidth="1"/>
    <col min="5" max="5" width="10.25" customWidth="1"/>
    <col min="6" max="6" width="11.875" customWidth="1"/>
    <col min="8" max="8" width="14.125" style="3" customWidth="1"/>
    <col min="9" max="9" width="3.875" customWidth="1"/>
    <col min="10" max="10" width="3" customWidth="1"/>
    <col min="11" max="11" width="37.875" customWidth="1"/>
    <col min="12" max="12" width="10.75" customWidth="1"/>
    <col min="14" max="14" width="37.125" customWidth="1"/>
    <col min="15" max="15" width="3.625" customWidth="1"/>
    <col min="16" max="16" width="10.75" customWidth="1"/>
    <col min="18" max="18" width="35.5" customWidth="1"/>
    <col min="19" max="19" width="15.75" customWidth="1"/>
  </cols>
  <sheetData>
    <row r="1" spans="2:19" ht="33" x14ac:dyDescent="0.4">
      <c r="B1" s="2" t="s">
        <v>54</v>
      </c>
      <c r="J1" s="29"/>
    </row>
    <row r="2" spans="2:19" ht="33.75" thickBot="1" x14ac:dyDescent="0.45">
      <c r="B2" s="2"/>
    </row>
    <row r="3" spans="2:19" ht="62.25" customHeight="1" thickBot="1" x14ac:dyDescent="0.45">
      <c r="B3" s="145" t="s">
        <v>68</v>
      </c>
      <c r="C3" s="146"/>
      <c r="D3" s="146"/>
      <c r="E3" s="146"/>
      <c r="F3" s="146"/>
      <c r="G3" s="146"/>
      <c r="H3" s="147"/>
      <c r="J3" s="151" t="s">
        <v>60</v>
      </c>
      <c r="K3" s="152"/>
      <c r="L3" s="152"/>
      <c r="M3" s="152"/>
      <c r="N3" s="152"/>
      <c r="O3" s="152"/>
      <c r="P3" s="152"/>
      <c r="Q3" s="152"/>
      <c r="R3" s="153"/>
    </row>
    <row r="4" spans="2:19" ht="20.25" thickBot="1" x14ac:dyDescent="0.45">
      <c r="B4" s="148" t="s">
        <v>41</v>
      </c>
      <c r="C4" s="149"/>
      <c r="D4" s="149"/>
      <c r="E4" s="149"/>
      <c r="F4" s="149"/>
      <c r="G4" s="149"/>
      <c r="H4" s="150"/>
      <c r="J4" s="38"/>
      <c r="K4" s="63"/>
      <c r="L4" s="173" t="s">
        <v>6</v>
      </c>
      <c r="M4" s="174"/>
      <c r="N4" s="175"/>
      <c r="O4" s="120"/>
      <c r="P4" s="173" t="s">
        <v>22</v>
      </c>
      <c r="Q4" s="174"/>
      <c r="R4" s="175"/>
      <c r="S4" s="19"/>
    </row>
    <row r="5" spans="2:19" ht="19.5" x14ac:dyDescent="0.4">
      <c r="B5" s="30" t="s">
        <v>55</v>
      </c>
      <c r="C5" s="31"/>
      <c r="D5" s="31"/>
      <c r="E5" s="31"/>
      <c r="F5" s="31"/>
      <c r="G5" s="31"/>
      <c r="H5" s="32" t="s">
        <v>0</v>
      </c>
      <c r="J5" s="62" t="s">
        <v>55</v>
      </c>
      <c r="K5" s="63"/>
      <c r="L5" s="119"/>
      <c r="M5" s="120"/>
      <c r="N5" s="129" t="s">
        <v>0</v>
      </c>
      <c r="O5" s="120"/>
      <c r="P5" s="119"/>
      <c r="Q5" s="120"/>
      <c r="R5" s="129" t="s">
        <v>0</v>
      </c>
      <c r="S5" s="1"/>
    </row>
    <row r="6" spans="2:19" ht="3" customHeight="1" x14ac:dyDescent="0.4">
      <c r="B6" s="33"/>
      <c r="C6" s="15"/>
      <c r="D6" s="15"/>
      <c r="E6" s="34"/>
      <c r="F6" s="34"/>
      <c r="G6" s="34"/>
      <c r="H6" s="35"/>
      <c r="J6" s="41"/>
      <c r="K6" s="64"/>
      <c r="L6" s="119"/>
      <c r="M6" s="120"/>
      <c r="N6" s="130"/>
      <c r="O6" s="120"/>
      <c r="P6" s="119"/>
      <c r="Q6" s="120"/>
      <c r="R6" s="130"/>
    </row>
    <row r="7" spans="2:19" x14ac:dyDescent="0.4">
      <c r="B7" s="36"/>
      <c r="D7" s="13"/>
      <c r="E7" s="13"/>
      <c r="F7" s="13"/>
      <c r="G7" s="13"/>
      <c r="H7" s="37"/>
      <c r="J7" s="36"/>
      <c r="K7" s="63"/>
      <c r="L7" s="119"/>
      <c r="M7" s="120"/>
      <c r="N7" s="28"/>
      <c r="O7" s="120"/>
      <c r="P7" s="119"/>
      <c r="Q7" s="120"/>
      <c r="R7" s="28"/>
    </row>
    <row r="8" spans="2:19" x14ac:dyDescent="0.4">
      <c r="B8" s="38"/>
      <c r="C8" s="5" t="s">
        <v>36</v>
      </c>
      <c r="D8" s="11">
        <v>10</v>
      </c>
      <c r="E8" s="9" t="s">
        <v>11</v>
      </c>
      <c r="H8" s="24"/>
      <c r="J8" s="36"/>
      <c r="K8" s="63" t="s">
        <v>33</v>
      </c>
      <c r="L8" s="123">
        <v>6300</v>
      </c>
      <c r="M8" s="120" t="s">
        <v>34</v>
      </c>
      <c r="N8" s="28" t="s">
        <v>81</v>
      </c>
      <c r="O8" s="120"/>
      <c r="P8" s="178">
        <v>6300</v>
      </c>
      <c r="Q8" s="120" t="s">
        <v>34</v>
      </c>
      <c r="R8" s="28" t="s">
        <v>81</v>
      </c>
    </row>
    <row r="9" spans="2:19" x14ac:dyDescent="0.4">
      <c r="B9" s="38"/>
      <c r="C9" s="3" t="s">
        <v>39</v>
      </c>
      <c r="D9" s="11">
        <v>6300</v>
      </c>
      <c r="E9" s="9" t="s">
        <v>40</v>
      </c>
      <c r="H9" s="24"/>
      <c r="J9" s="36"/>
      <c r="K9" s="63"/>
      <c r="L9" s="138"/>
      <c r="M9" s="139"/>
      <c r="N9" s="140"/>
      <c r="O9" s="139"/>
      <c r="P9" s="138"/>
      <c r="Q9" s="139"/>
      <c r="R9" s="28"/>
    </row>
    <row r="10" spans="2:19" x14ac:dyDescent="0.4">
      <c r="B10" s="38"/>
      <c r="D10" s="56"/>
      <c r="E10" s="9"/>
      <c r="H10" s="24"/>
      <c r="J10" s="38"/>
      <c r="K10" s="63"/>
      <c r="L10" s="119"/>
      <c r="M10" s="120"/>
      <c r="N10" s="28"/>
      <c r="O10" s="120"/>
      <c r="P10" s="119"/>
      <c r="Q10" s="120"/>
      <c r="R10" s="28"/>
    </row>
    <row r="11" spans="2:19" x14ac:dyDescent="0.4">
      <c r="B11" s="39" t="s">
        <v>56</v>
      </c>
      <c r="C11" s="16"/>
      <c r="D11" s="16"/>
      <c r="E11" s="16"/>
      <c r="F11" s="16"/>
      <c r="G11" s="16"/>
      <c r="H11" s="40"/>
      <c r="J11" s="36" t="s">
        <v>1</v>
      </c>
      <c r="K11" s="63"/>
      <c r="L11" s="119"/>
      <c r="M11" s="120"/>
      <c r="N11" s="28"/>
      <c r="O11" s="120"/>
      <c r="P11" s="119"/>
      <c r="Q11" s="120"/>
      <c r="R11" s="28"/>
    </row>
    <row r="12" spans="2:19" ht="3.6" customHeight="1" x14ac:dyDescent="0.4">
      <c r="B12" s="41"/>
      <c r="C12" s="12"/>
      <c r="D12" s="12"/>
      <c r="E12" s="12"/>
      <c r="F12" s="12"/>
      <c r="G12" s="12"/>
      <c r="H12" s="12"/>
      <c r="J12" s="41"/>
      <c r="K12" s="64"/>
      <c r="L12" s="119"/>
      <c r="M12" s="120"/>
      <c r="N12" s="28"/>
      <c r="O12" s="120"/>
      <c r="P12" s="119"/>
      <c r="Q12" s="120"/>
      <c r="R12" s="28"/>
    </row>
    <row r="13" spans="2:19" x14ac:dyDescent="0.4">
      <c r="B13" s="38"/>
      <c r="H13" s="24"/>
      <c r="J13" s="36"/>
      <c r="K13" s="63"/>
      <c r="L13" s="121"/>
      <c r="M13" s="122"/>
      <c r="N13" s="28"/>
      <c r="O13" s="120"/>
      <c r="P13" s="121"/>
      <c r="Q13" s="122"/>
      <c r="R13" s="28"/>
      <c r="S13" s="5"/>
    </row>
    <row r="14" spans="2:19" ht="56.25" x14ac:dyDescent="0.4">
      <c r="B14" s="38"/>
      <c r="D14" s="72"/>
      <c r="E14" s="73"/>
      <c r="F14" s="74"/>
      <c r="G14" s="71"/>
      <c r="H14" s="24"/>
      <c r="J14" s="36"/>
      <c r="K14" s="63" t="s">
        <v>21</v>
      </c>
      <c r="L14" s="123">
        <f>'②E-1提供回数_健康データ提供'!L18</f>
        <v>7</v>
      </c>
      <c r="M14" s="120" t="s">
        <v>8</v>
      </c>
      <c r="N14" s="28"/>
      <c r="O14" s="120"/>
      <c r="P14" s="123">
        <f>'②E-1提供回数_健康データ提供'!P18</f>
        <v>31</v>
      </c>
      <c r="Q14" s="120" t="s">
        <v>8</v>
      </c>
      <c r="R14" s="28" t="s">
        <v>80</v>
      </c>
      <c r="S14" s="10"/>
    </row>
    <row r="15" spans="2:19" x14ac:dyDescent="0.4">
      <c r="B15" s="38"/>
      <c r="D15" s="56"/>
      <c r="E15" s="3"/>
      <c r="H15" s="24"/>
      <c r="J15" s="38"/>
      <c r="K15" s="63"/>
      <c r="L15" s="119"/>
      <c r="M15" s="120"/>
      <c r="N15" s="28"/>
      <c r="O15" s="120"/>
      <c r="P15" s="119"/>
      <c r="Q15" s="120"/>
      <c r="R15" s="28"/>
      <c r="S15" s="10"/>
    </row>
    <row r="16" spans="2:19" x14ac:dyDescent="0.4">
      <c r="B16" s="42" t="s">
        <v>57</v>
      </c>
      <c r="C16" s="43"/>
      <c r="D16" s="44"/>
      <c r="E16" s="45"/>
      <c r="F16" s="45"/>
      <c r="G16" s="45"/>
      <c r="H16" s="46"/>
      <c r="J16" s="36" t="s">
        <v>2</v>
      </c>
      <c r="K16" s="63"/>
      <c r="L16" s="119"/>
      <c r="M16" s="120"/>
      <c r="N16" s="28"/>
      <c r="O16" s="120"/>
      <c r="P16" s="119"/>
      <c r="Q16" s="120"/>
      <c r="R16" s="28"/>
      <c r="S16" s="10"/>
    </row>
    <row r="17" spans="2:19" ht="3.6" customHeight="1" x14ac:dyDescent="0.4">
      <c r="B17" s="33"/>
      <c r="C17" s="15"/>
      <c r="D17" s="15"/>
      <c r="E17" s="34"/>
      <c r="F17" s="34"/>
      <c r="G17" s="34"/>
      <c r="H17" s="35"/>
      <c r="J17" s="41"/>
      <c r="K17" s="64"/>
      <c r="L17" s="119"/>
      <c r="M17" s="120"/>
      <c r="N17" s="28"/>
      <c r="O17" s="120"/>
      <c r="P17" s="119"/>
      <c r="Q17" s="120"/>
      <c r="R17" s="28"/>
      <c r="S17" s="10"/>
    </row>
    <row r="18" spans="2:19" x14ac:dyDescent="0.4">
      <c r="B18" s="38"/>
      <c r="H18" s="24"/>
      <c r="J18" s="38"/>
      <c r="K18" s="63"/>
      <c r="L18" s="119"/>
      <c r="M18" s="120"/>
      <c r="N18" s="28"/>
      <c r="O18" s="120"/>
      <c r="P18" s="119"/>
      <c r="Q18" s="120"/>
      <c r="R18" s="28"/>
      <c r="S18" s="6"/>
    </row>
    <row r="19" spans="2:19" ht="37.5" x14ac:dyDescent="0.4">
      <c r="B19" s="38"/>
      <c r="C19" s="3" t="s">
        <v>70</v>
      </c>
      <c r="D19" s="47">
        <f>L19</f>
        <v>8</v>
      </c>
      <c r="E19" s="9" t="s">
        <v>25</v>
      </c>
      <c r="F19" s="47" t="str">
        <f>P19</f>
        <v>ー</v>
      </c>
      <c r="G19" s="71" t="s">
        <v>19</v>
      </c>
      <c r="H19" s="26" t="s">
        <v>58</v>
      </c>
      <c r="J19" s="38"/>
      <c r="K19" s="63" t="s">
        <v>71</v>
      </c>
      <c r="L19" s="123">
        <v>8</v>
      </c>
      <c r="M19" s="120" t="s">
        <v>19</v>
      </c>
      <c r="N19" s="28" t="s">
        <v>30</v>
      </c>
      <c r="O19" s="120"/>
      <c r="P19" s="126" t="s">
        <v>45</v>
      </c>
      <c r="Q19" s="120" t="s">
        <v>19</v>
      </c>
      <c r="R19" s="28" t="s">
        <v>35</v>
      </c>
    </row>
    <row r="20" spans="2:19" ht="37.5" customHeight="1" x14ac:dyDescent="0.4">
      <c r="B20" s="96" t="s">
        <v>75</v>
      </c>
      <c r="C20" s="92"/>
      <c r="D20" s="92"/>
      <c r="E20" s="93"/>
      <c r="F20" s="93"/>
      <c r="G20" s="93"/>
      <c r="H20" s="97"/>
      <c r="J20" s="38"/>
      <c r="K20" s="176" t="s">
        <v>43</v>
      </c>
      <c r="L20" s="141">
        <f>ROUND(L8*L19/100*L14,0)</f>
        <v>3528</v>
      </c>
      <c r="M20" s="120" t="s">
        <v>34</v>
      </c>
      <c r="N20" s="28"/>
      <c r="O20" s="120"/>
      <c r="P20" s="177" t="s">
        <v>45</v>
      </c>
      <c r="Q20" s="120" t="s">
        <v>34</v>
      </c>
      <c r="R20" s="28"/>
    </row>
    <row r="21" spans="2:19" x14ac:dyDescent="0.4">
      <c r="B21" s="38"/>
      <c r="C21" s="18"/>
      <c r="D21" s="67"/>
      <c r="E21" s="68"/>
      <c r="F21" s="69"/>
      <c r="G21" s="9"/>
      <c r="H21" s="26"/>
      <c r="J21" s="38"/>
      <c r="K21" s="176"/>
      <c r="L21" s="119"/>
      <c r="M21" s="120"/>
      <c r="N21" s="28"/>
      <c r="O21" s="120"/>
      <c r="P21" s="119"/>
      <c r="Q21" s="120"/>
      <c r="R21" s="28"/>
      <c r="S21" s="3"/>
    </row>
    <row r="22" spans="2:19" x14ac:dyDescent="0.4">
      <c r="B22" s="50" t="s">
        <v>42</v>
      </c>
      <c r="C22" s="17"/>
      <c r="D22" s="17"/>
      <c r="E22" s="51"/>
      <c r="F22" s="51"/>
      <c r="G22" s="51"/>
      <c r="H22" s="52"/>
      <c r="J22" s="36" t="s">
        <v>3</v>
      </c>
      <c r="K22" s="63"/>
      <c r="L22" s="119"/>
      <c r="M22" s="120"/>
      <c r="N22" s="28"/>
      <c r="O22" s="120"/>
      <c r="P22" s="119"/>
      <c r="Q22" s="120"/>
      <c r="R22" s="28"/>
      <c r="S22" s="3"/>
    </row>
    <row r="23" spans="2:19" ht="3" customHeight="1" x14ac:dyDescent="0.4">
      <c r="B23" s="33"/>
      <c r="C23" s="15"/>
      <c r="D23" s="15"/>
      <c r="E23" s="53"/>
      <c r="F23" s="53"/>
      <c r="G23" s="53"/>
      <c r="H23" s="35"/>
      <c r="J23" s="41"/>
      <c r="K23" s="64"/>
      <c r="L23" s="119"/>
      <c r="M23" s="120"/>
      <c r="N23" s="28"/>
      <c r="O23" s="120"/>
      <c r="P23" s="119"/>
      <c r="Q23" s="120"/>
      <c r="R23" s="28"/>
    </row>
    <row r="24" spans="2:19" x14ac:dyDescent="0.4">
      <c r="B24" s="38"/>
      <c r="E24" s="19"/>
      <c r="F24" s="19"/>
      <c r="G24" s="19"/>
      <c r="H24" s="24"/>
      <c r="J24" s="38"/>
      <c r="K24" s="63"/>
      <c r="L24" s="119"/>
      <c r="M24" s="120"/>
      <c r="N24" s="28"/>
      <c r="O24" s="120"/>
      <c r="P24" s="119"/>
      <c r="Q24" s="120"/>
      <c r="R24" s="28"/>
      <c r="S24" s="6"/>
    </row>
    <row r="25" spans="2:19" ht="56.25" x14ac:dyDescent="0.4">
      <c r="B25" s="38"/>
      <c r="C25" s="18" t="s">
        <v>43</v>
      </c>
      <c r="D25" s="76">
        <f>D9*D19/100*D8</f>
        <v>5040</v>
      </c>
      <c r="E25" s="19" t="s">
        <v>25</v>
      </c>
      <c r="F25" s="76" t="e">
        <f>D9*F19/100*D8</f>
        <v>#VALUE!</v>
      </c>
      <c r="G25" s="9" t="s">
        <v>34</v>
      </c>
      <c r="H25" s="55"/>
      <c r="J25" s="38"/>
      <c r="K25" s="63" t="s">
        <v>4</v>
      </c>
      <c r="L25" s="126" t="s">
        <v>37</v>
      </c>
      <c r="M25" s="120"/>
      <c r="N25" s="28" t="s">
        <v>26</v>
      </c>
      <c r="O25" s="120"/>
      <c r="P25" s="123" t="s">
        <v>37</v>
      </c>
      <c r="Q25" s="120"/>
      <c r="R25" s="28" t="s">
        <v>27</v>
      </c>
      <c r="S25" s="6"/>
    </row>
    <row r="26" spans="2:19" x14ac:dyDescent="0.4">
      <c r="B26" s="38"/>
      <c r="C26" s="63"/>
      <c r="D26" s="63"/>
      <c r="E26" s="61"/>
      <c r="F26" s="61"/>
      <c r="G26" s="61"/>
      <c r="H26" s="24"/>
      <c r="J26" s="38"/>
      <c r="K26" s="63" t="s">
        <v>5</v>
      </c>
      <c r="L26" s="126" t="s">
        <v>45</v>
      </c>
      <c r="M26" s="120" t="s">
        <v>12</v>
      </c>
      <c r="N26" s="28"/>
      <c r="O26" s="120"/>
      <c r="P26" s="126" t="s">
        <v>46</v>
      </c>
      <c r="Q26" s="120" t="s">
        <v>12</v>
      </c>
      <c r="R26" s="28"/>
    </row>
    <row r="27" spans="2:19" ht="19.5" thickBot="1" x14ac:dyDescent="0.45">
      <c r="B27" s="98" t="s">
        <v>72</v>
      </c>
      <c r="C27" s="99"/>
      <c r="D27" s="99"/>
      <c r="E27" s="100"/>
      <c r="F27" s="99"/>
      <c r="G27" s="100"/>
      <c r="H27" s="101"/>
      <c r="J27" s="158" t="s">
        <v>61</v>
      </c>
      <c r="K27" s="159"/>
      <c r="L27" s="119"/>
      <c r="M27" s="120"/>
      <c r="N27" s="28"/>
      <c r="O27" s="127"/>
      <c r="P27" s="119"/>
      <c r="Q27" s="120"/>
      <c r="R27" s="28"/>
    </row>
    <row r="28" spans="2:19" ht="3" customHeight="1" x14ac:dyDescent="0.4">
      <c r="B28" s="102"/>
      <c r="C28" s="15"/>
      <c r="D28" s="15"/>
      <c r="E28" s="103"/>
      <c r="F28" s="15"/>
      <c r="G28" s="103"/>
      <c r="H28" s="103"/>
      <c r="J28" s="57"/>
      <c r="K28" s="66"/>
      <c r="L28" s="119"/>
      <c r="M28" s="120"/>
      <c r="N28" s="28"/>
      <c r="O28" s="127"/>
      <c r="P28" s="119"/>
      <c r="Q28" s="120"/>
      <c r="R28" s="28"/>
    </row>
    <row r="29" spans="2:19" ht="42.75" customHeight="1" x14ac:dyDescent="0.4">
      <c r="B29" s="104"/>
      <c r="E29" s="9"/>
      <c r="F29" s="3"/>
      <c r="G29" s="9"/>
      <c r="H29" s="105"/>
      <c r="J29" s="160" t="s">
        <v>48</v>
      </c>
      <c r="K29" s="161"/>
      <c r="L29" s="121">
        <v>1973395</v>
      </c>
      <c r="M29" s="120" t="s">
        <v>49</v>
      </c>
      <c r="N29" s="28" t="s">
        <v>62</v>
      </c>
      <c r="O29" s="127"/>
      <c r="P29" s="121">
        <v>50832</v>
      </c>
      <c r="Q29" s="120" t="s">
        <v>49</v>
      </c>
      <c r="R29" s="28" t="s">
        <v>62</v>
      </c>
    </row>
    <row r="30" spans="2:19" ht="42.75" customHeight="1" x14ac:dyDescent="0.4">
      <c r="B30" s="104"/>
      <c r="C30" s="3" t="s">
        <v>4</v>
      </c>
      <c r="D30" s="117" t="s">
        <v>37</v>
      </c>
      <c r="E30" s="118" t="s">
        <v>25</v>
      </c>
      <c r="F30" s="117" t="s">
        <v>37</v>
      </c>
      <c r="G30" s="9" t="s">
        <v>73</v>
      </c>
      <c r="H30" s="105"/>
      <c r="J30" s="160" t="s">
        <v>50</v>
      </c>
      <c r="K30" s="161"/>
      <c r="L30" s="21">
        <v>1760</v>
      </c>
      <c r="M30" s="63" t="s">
        <v>51</v>
      </c>
      <c r="N30" s="24"/>
      <c r="O30" s="61"/>
      <c r="P30" s="21">
        <v>886</v>
      </c>
      <c r="Q30" s="63" t="s">
        <v>51</v>
      </c>
      <c r="R30" s="24"/>
    </row>
    <row r="31" spans="2:19" ht="42.75" customHeight="1" thickBot="1" x14ac:dyDescent="0.45">
      <c r="B31" s="104"/>
      <c r="C31" s="3" t="s">
        <v>5</v>
      </c>
      <c r="D31" s="117" t="s">
        <v>37</v>
      </c>
      <c r="E31" s="118" t="s">
        <v>25</v>
      </c>
      <c r="F31" s="117" t="s">
        <v>37</v>
      </c>
      <c r="G31" s="9" t="s">
        <v>74</v>
      </c>
      <c r="H31" s="105"/>
      <c r="J31" s="162" t="s">
        <v>52</v>
      </c>
      <c r="K31" s="163"/>
      <c r="L31" s="58">
        <v>1121.26</v>
      </c>
      <c r="M31" s="27" t="s">
        <v>63</v>
      </c>
      <c r="N31" s="59"/>
      <c r="O31" s="60"/>
      <c r="P31" s="58">
        <v>57.37</v>
      </c>
      <c r="Q31" s="27" t="s">
        <v>63</v>
      </c>
      <c r="R31" s="59"/>
    </row>
    <row r="32" spans="2:19" ht="42.75" customHeight="1" thickBot="1" x14ac:dyDescent="0.45">
      <c r="B32" s="108"/>
      <c r="C32" s="14"/>
      <c r="D32" s="14"/>
      <c r="E32" s="109"/>
      <c r="F32" s="14"/>
      <c r="G32" s="109"/>
      <c r="H32" s="110"/>
    </row>
  </sheetData>
  <mergeCells count="10">
    <mergeCell ref="J27:K27"/>
    <mergeCell ref="J29:K29"/>
    <mergeCell ref="J30:K30"/>
    <mergeCell ref="J31:K31"/>
    <mergeCell ref="L4:N4"/>
    <mergeCell ref="P4:R4"/>
    <mergeCell ref="B3:H3"/>
    <mergeCell ref="B4:H4"/>
    <mergeCell ref="J3:R3"/>
    <mergeCell ref="K20:K2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①E-1提供回数_インセンティブ</vt:lpstr>
      <vt:lpstr>②E-1提供回数_健康データ提供</vt:lpstr>
      <vt:lpstr>③E-2歩行数_インセンティブ</vt:lpstr>
      <vt:lpstr>④E-2歩行数_健康データ提供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晴康</dc:creator>
  <cp:lastModifiedBy>安藤 亮介</cp:lastModifiedBy>
  <dcterms:created xsi:type="dcterms:W3CDTF">2023-05-11T09:42:24Z</dcterms:created>
  <dcterms:modified xsi:type="dcterms:W3CDTF">2025-06-02T00:53:00Z</dcterms:modified>
</cp:coreProperties>
</file>