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E:\Data\外装共同研究\最終原稿抜粋版\"/>
    </mc:Choice>
  </mc:AlternateContent>
  <xr:revisionPtr revIDLastSave="0" documentId="13_ncr:1_{D4C87528-D250-49BD-B5FA-05BE667FB98B}" xr6:coauthVersionLast="47" xr6:coauthVersionMax="47" xr10:uidLastSave="{00000000-0000-0000-0000-000000000000}"/>
  <workbookProtection workbookAlgorithmName="SHA-512" workbookHashValue="mYLyC0x6AUXKm0Dhaqg5xY9hjTJhpUOi8a+8a4Yiex9CzVXWbTLCNwZHJ7+tVJPFKqw4X1/INVZ3mY/eF5ER+A==" workbookSaltValue="2PnGRwx1D/2kAWvnkcD+PA==" workbookSpinCount="100000" lockStructure="1"/>
  <bookViews>
    <workbookView xWindow="-108" yWindow="-108" windowWidth="23256" windowHeight="12456" tabRatio="841" xr2:uid="{00000000-000D-0000-FFFF-FFFF00000000}"/>
  </bookViews>
  <sheets>
    <sheet name="目次" sheetId="23" r:id="rId1"/>
    <sheet name="①はじめに" sheetId="16" r:id="rId2"/>
    <sheet name="②トラブル例" sheetId="17" r:id="rId3"/>
    <sheet name="③利用方法" sheetId="11" r:id="rId4"/>
    <sheet name="④住まいの希望" sheetId="9" r:id="rId5"/>
    <sheet name="⑤性能表示など（住まい手確認)" sheetId="21" r:id="rId6"/>
    <sheet name="⑥仕様と価格 (造り手記入、住まい手確認)" sheetId="12" r:id="rId7"/>
    <sheet name="⑦仕様と価格 (解説)" sheetId="19" r:id="rId8"/>
    <sheet name="⑧耐久性評価（回答）" sheetId="18" r:id="rId9"/>
    <sheet name="⑤性能表示など（造り手記入）" sheetId="5" r:id="rId10"/>
  </sheets>
  <definedNames>
    <definedName name="_xlnm._FilterDatabase" localSheetId="5" hidden="1">'⑤性能表示など（住まい手確認)'!$B$36:$D$39</definedName>
    <definedName name="_xlnm._FilterDatabase" localSheetId="9" hidden="1">'⑤性能表示など（造り手記入）'!$B$29:$E$32</definedName>
    <definedName name="_xlnm.Print_Area" localSheetId="1">①はじめに!$A$1:$U$134</definedName>
    <definedName name="_xlnm.Print_Area" localSheetId="2">②トラブル例!$A$1:$T$111</definedName>
    <definedName name="_xlnm.Print_Area" localSheetId="3">③利用方法!$A$1:$S$39</definedName>
    <definedName name="_xlnm.Print_Area" localSheetId="4">④住まいの希望!$A$1:$Q$147</definedName>
    <definedName name="_xlnm.Print_Area" localSheetId="5">'⑤性能表示など（住まい手確認)'!$A$1:$T$102</definedName>
    <definedName name="_xlnm.Print_Area" localSheetId="9">'⑤性能表示など（造り手記入）'!$A$1:$J$87</definedName>
    <definedName name="_xlnm.Print_Area" localSheetId="6">'⑥仕様と価格 (造り手記入、住まい手確認)'!$A$1:$Z$245</definedName>
    <definedName name="_xlnm.Print_Area" localSheetId="7">'⑦仕様と価格 (解説)'!$A$1:$J$143</definedName>
    <definedName name="_xlnm.Print_Area" localSheetId="8">'⑧耐久性評価（回答）'!$A$1:$O$40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21" l="1"/>
  <c r="L45" i="21"/>
  <c r="L63" i="21"/>
  <c r="L62" i="21"/>
  <c r="L61" i="21"/>
  <c r="L60" i="21"/>
  <c r="L59" i="21"/>
  <c r="L58" i="21"/>
  <c r="L57" i="21"/>
  <c r="L56" i="21"/>
  <c r="L55" i="21"/>
  <c r="L54" i="21"/>
  <c r="L53" i="21"/>
  <c r="L52" i="21"/>
  <c r="L51" i="21"/>
  <c r="L50" i="21"/>
  <c r="L49" i="21"/>
  <c r="L48" i="21"/>
  <c r="L47" i="21"/>
  <c r="L46" i="21"/>
  <c r="D13" i="18"/>
  <c r="B13" i="18"/>
  <c r="D10" i="18"/>
  <c r="B10" i="18"/>
  <c r="C8" i="18"/>
  <c r="B8" i="18"/>
  <c r="Y179" i="12"/>
  <c r="J174" i="12"/>
  <c r="G174" i="12" s="1"/>
  <c r="J173" i="12"/>
  <c r="G173" i="12" s="1"/>
  <c r="J172" i="12"/>
  <c r="G172" i="12" s="1"/>
  <c r="J171" i="12"/>
  <c r="G171" i="12" s="1"/>
  <c r="J170" i="12"/>
  <c r="G170" i="12" s="1"/>
  <c r="J169" i="12"/>
  <c r="G169" i="12" s="1"/>
  <c r="J168" i="12"/>
  <c r="G168" i="12" s="1"/>
  <c r="J167" i="12"/>
  <c r="G167" i="12" s="1"/>
  <c r="J166" i="12"/>
  <c r="G166" i="12" s="1"/>
  <c r="J165" i="12"/>
  <c r="G165" i="12" s="1"/>
  <c r="J164" i="12"/>
  <c r="G164" i="12" s="1"/>
  <c r="J163" i="12"/>
  <c r="G163" i="12" s="1"/>
  <c r="J162" i="12"/>
  <c r="G162" i="12" s="1"/>
  <c r="J161" i="12"/>
  <c r="G161" i="12" s="1"/>
  <c r="J160" i="12"/>
  <c r="G160" i="12" s="1"/>
  <c r="J159" i="12"/>
  <c r="G159" i="12" s="1"/>
  <c r="J158" i="12"/>
  <c r="G158" i="12" s="1"/>
  <c r="J157" i="12"/>
  <c r="G157" i="12" s="1"/>
  <c r="J156" i="12"/>
  <c r="G156" i="12" s="1"/>
  <c r="J155" i="12"/>
  <c r="G155" i="12" s="1"/>
  <c r="J154" i="12"/>
  <c r="G154" i="12" s="1"/>
  <c r="J151" i="12"/>
  <c r="I151" i="12"/>
  <c r="H151" i="12"/>
  <c r="G151" i="12"/>
  <c r="J148" i="12"/>
  <c r="I148" i="12"/>
  <c r="H148" i="12"/>
  <c r="G148" i="12"/>
  <c r="J145" i="12"/>
  <c r="I145" i="12"/>
  <c r="F145" i="12" s="1"/>
  <c r="H145" i="12"/>
  <c r="G145" i="12"/>
  <c r="J142" i="12"/>
  <c r="I142" i="12"/>
  <c r="H142" i="12"/>
  <c r="G142" i="12"/>
  <c r="E142" i="12"/>
  <c r="J141" i="12"/>
  <c r="I141" i="12"/>
  <c r="H141" i="12"/>
  <c r="G141" i="12"/>
  <c r="E141" i="12"/>
  <c r="J140" i="12"/>
  <c r="I140" i="12"/>
  <c r="H140" i="12"/>
  <c r="G140" i="12"/>
  <c r="E140" i="12"/>
  <c r="J139" i="12"/>
  <c r="I139" i="12"/>
  <c r="H139" i="12"/>
  <c r="G139" i="12"/>
  <c r="E139" i="12"/>
  <c r="J138" i="12"/>
  <c r="I138" i="12"/>
  <c r="H138" i="12"/>
  <c r="G138" i="12"/>
  <c r="E138" i="12"/>
  <c r="J137" i="12"/>
  <c r="I137" i="12"/>
  <c r="H137" i="12"/>
  <c r="G137" i="12"/>
  <c r="E137" i="12"/>
  <c r="J136" i="12"/>
  <c r="I136" i="12"/>
  <c r="H136" i="12"/>
  <c r="G136" i="12"/>
  <c r="E136" i="12"/>
  <c r="J135" i="12"/>
  <c r="I135" i="12"/>
  <c r="H135" i="12"/>
  <c r="G135" i="12"/>
  <c r="E135" i="12"/>
  <c r="J134" i="12"/>
  <c r="I134" i="12"/>
  <c r="H134" i="12"/>
  <c r="G134" i="12"/>
  <c r="E134" i="12"/>
  <c r="J133" i="12"/>
  <c r="I133" i="12"/>
  <c r="H133" i="12"/>
  <c r="G133" i="12"/>
  <c r="E133" i="12"/>
  <c r="J132" i="12"/>
  <c r="I132" i="12"/>
  <c r="H132" i="12"/>
  <c r="G132" i="12"/>
  <c r="E132" i="12"/>
  <c r="J131" i="12"/>
  <c r="I131" i="12"/>
  <c r="H131" i="12"/>
  <c r="G131" i="12"/>
  <c r="E131" i="12"/>
  <c r="J130" i="12"/>
  <c r="I130" i="12"/>
  <c r="H130" i="12"/>
  <c r="G130" i="12"/>
  <c r="J129" i="12"/>
  <c r="I129" i="12"/>
  <c r="H129" i="12"/>
  <c r="G129" i="12"/>
  <c r="F129" i="12" s="1"/>
  <c r="J128" i="12"/>
  <c r="I128" i="12"/>
  <c r="H128" i="12"/>
  <c r="G128" i="12"/>
  <c r="J127" i="12"/>
  <c r="I127" i="12"/>
  <c r="H127" i="12"/>
  <c r="G127" i="12"/>
  <c r="J126" i="12"/>
  <c r="I126" i="12"/>
  <c r="H126" i="12"/>
  <c r="G126" i="12"/>
  <c r="E126" i="12"/>
  <c r="J123" i="12"/>
  <c r="I123" i="12"/>
  <c r="H123" i="12"/>
  <c r="G123" i="12"/>
  <c r="E123" i="12"/>
  <c r="J122" i="12"/>
  <c r="I122" i="12"/>
  <c r="H122" i="12"/>
  <c r="G122" i="12"/>
  <c r="E122" i="12"/>
  <c r="J121" i="12"/>
  <c r="I121" i="12"/>
  <c r="H121" i="12"/>
  <c r="G121" i="12"/>
  <c r="E121" i="12"/>
  <c r="J120" i="12"/>
  <c r="I120" i="12"/>
  <c r="H120" i="12"/>
  <c r="G120" i="12"/>
  <c r="F120" i="12" s="1"/>
  <c r="E120" i="12"/>
  <c r="J119" i="12"/>
  <c r="I119" i="12"/>
  <c r="H119" i="12"/>
  <c r="G119" i="12"/>
  <c r="E119" i="12"/>
  <c r="J118" i="12"/>
  <c r="I118" i="12"/>
  <c r="H118" i="12"/>
  <c r="G118" i="12"/>
  <c r="E118" i="12"/>
  <c r="J117" i="12"/>
  <c r="I117" i="12"/>
  <c r="H117" i="12"/>
  <c r="G117" i="12"/>
  <c r="E117" i="12"/>
  <c r="J116" i="12"/>
  <c r="I116" i="12"/>
  <c r="H116" i="12"/>
  <c r="G116" i="12"/>
  <c r="E116" i="12"/>
  <c r="J115" i="12"/>
  <c r="I115" i="12"/>
  <c r="H115" i="12"/>
  <c r="G115" i="12"/>
  <c r="E115" i="12"/>
  <c r="J114" i="12"/>
  <c r="I114" i="12"/>
  <c r="H114" i="12"/>
  <c r="G114" i="12"/>
  <c r="E114" i="12"/>
  <c r="J113" i="12"/>
  <c r="I113" i="12"/>
  <c r="H113" i="12"/>
  <c r="G113" i="12"/>
  <c r="E113" i="12"/>
  <c r="J112" i="12"/>
  <c r="I112" i="12"/>
  <c r="H112" i="12"/>
  <c r="G112" i="12"/>
  <c r="F112" i="12" s="1"/>
  <c r="E112" i="12"/>
  <c r="J111" i="12"/>
  <c r="I111" i="12"/>
  <c r="H111" i="12"/>
  <c r="G111" i="12"/>
  <c r="E111" i="12"/>
  <c r="J110" i="12"/>
  <c r="I110" i="12"/>
  <c r="H110" i="12"/>
  <c r="G110" i="12"/>
  <c r="E110" i="12"/>
  <c r="J109" i="12"/>
  <c r="I109" i="12"/>
  <c r="H109" i="12"/>
  <c r="G109" i="12"/>
  <c r="F109" i="12" s="1"/>
  <c r="E109" i="12"/>
  <c r="Q107" i="12"/>
  <c r="F93" i="19" s="1"/>
  <c r="J106" i="12"/>
  <c r="I106" i="12"/>
  <c r="H106" i="12"/>
  <c r="G106" i="12"/>
  <c r="E106" i="12"/>
  <c r="J105" i="12"/>
  <c r="I105" i="12"/>
  <c r="H105" i="12"/>
  <c r="G105" i="12"/>
  <c r="E105" i="12"/>
  <c r="J104" i="12"/>
  <c r="I104" i="12"/>
  <c r="H104" i="12"/>
  <c r="G104" i="12"/>
  <c r="E104" i="12"/>
  <c r="J103" i="12"/>
  <c r="I103" i="12"/>
  <c r="H103" i="12"/>
  <c r="G103" i="12"/>
  <c r="E103" i="12"/>
  <c r="J102" i="12"/>
  <c r="I102" i="12"/>
  <c r="H102" i="12"/>
  <c r="G102" i="12"/>
  <c r="E102" i="12"/>
  <c r="J99" i="12"/>
  <c r="I99" i="12"/>
  <c r="H99" i="12"/>
  <c r="G99" i="12"/>
  <c r="E99" i="12"/>
  <c r="J98" i="12"/>
  <c r="I98" i="12"/>
  <c r="H98" i="12"/>
  <c r="G98" i="12"/>
  <c r="E98" i="12"/>
  <c r="J97" i="12"/>
  <c r="I97" i="12"/>
  <c r="H97" i="12"/>
  <c r="G97" i="12"/>
  <c r="E97" i="12"/>
  <c r="J96" i="12"/>
  <c r="I96" i="12"/>
  <c r="H96" i="12"/>
  <c r="G96" i="12"/>
  <c r="F96" i="12" s="1"/>
  <c r="E96" i="12"/>
  <c r="J95" i="12"/>
  <c r="I95" i="12"/>
  <c r="H95" i="12"/>
  <c r="G95" i="12"/>
  <c r="E95" i="12"/>
  <c r="J94" i="12"/>
  <c r="I94" i="12"/>
  <c r="H94" i="12"/>
  <c r="G94" i="12"/>
  <c r="E94" i="12"/>
  <c r="J93" i="12"/>
  <c r="I93" i="12"/>
  <c r="H93" i="12"/>
  <c r="G93" i="12"/>
  <c r="E93" i="12"/>
  <c r="J92" i="12"/>
  <c r="I92" i="12"/>
  <c r="H92" i="12"/>
  <c r="G92" i="12"/>
  <c r="E92" i="12"/>
  <c r="J91" i="12"/>
  <c r="I91" i="12"/>
  <c r="H91" i="12"/>
  <c r="G91" i="12"/>
  <c r="E91" i="12"/>
  <c r="J90" i="12"/>
  <c r="I90" i="12"/>
  <c r="F90" i="12" s="1"/>
  <c r="H90" i="12"/>
  <c r="G90" i="12"/>
  <c r="E90" i="12"/>
  <c r="J89" i="12"/>
  <c r="I89" i="12"/>
  <c r="H89" i="12"/>
  <c r="G89" i="12"/>
  <c r="F89" i="12" s="1"/>
  <c r="E89" i="12"/>
  <c r="J84" i="12"/>
  <c r="I84" i="12"/>
  <c r="H84" i="12"/>
  <c r="G84" i="12"/>
  <c r="E84" i="12"/>
  <c r="J83" i="12"/>
  <c r="I83" i="12"/>
  <c r="H83" i="12"/>
  <c r="G83" i="12"/>
  <c r="E83" i="12"/>
  <c r="J82" i="12"/>
  <c r="I82" i="12"/>
  <c r="H82" i="12"/>
  <c r="G82" i="12"/>
  <c r="E82" i="12"/>
  <c r="J81" i="12"/>
  <c r="I81" i="12"/>
  <c r="H81" i="12"/>
  <c r="G81" i="12"/>
  <c r="F81" i="12" s="1"/>
  <c r="E81" i="12"/>
  <c r="J80" i="12"/>
  <c r="I80" i="12"/>
  <c r="H80" i="12"/>
  <c r="G80" i="12"/>
  <c r="E80" i="12"/>
  <c r="J79" i="12"/>
  <c r="I79" i="12"/>
  <c r="H79" i="12"/>
  <c r="G79" i="12"/>
  <c r="E79" i="12"/>
  <c r="J78" i="12"/>
  <c r="I78" i="12"/>
  <c r="H78" i="12"/>
  <c r="G78" i="12"/>
  <c r="E78" i="12"/>
  <c r="J77" i="12"/>
  <c r="I77" i="12"/>
  <c r="H77" i="12"/>
  <c r="G77" i="12"/>
  <c r="F77" i="12" s="1"/>
  <c r="E77" i="12"/>
  <c r="J76" i="12"/>
  <c r="I76" i="12"/>
  <c r="H76" i="12"/>
  <c r="G76" i="12"/>
  <c r="E76" i="12"/>
  <c r="J75" i="12"/>
  <c r="I75" i="12"/>
  <c r="H75" i="12"/>
  <c r="G75" i="12"/>
  <c r="E75" i="12"/>
  <c r="J74" i="12"/>
  <c r="I74" i="12"/>
  <c r="H74" i="12"/>
  <c r="G74" i="12"/>
  <c r="E74" i="12"/>
  <c r="J73" i="12"/>
  <c r="I73" i="12"/>
  <c r="H73" i="12"/>
  <c r="G73" i="12"/>
  <c r="E73" i="12"/>
  <c r="J72" i="12"/>
  <c r="I72" i="12"/>
  <c r="H72" i="12"/>
  <c r="G72" i="12"/>
  <c r="E72" i="12"/>
  <c r="J71" i="12"/>
  <c r="I71" i="12"/>
  <c r="H71" i="12"/>
  <c r="G71" i="12"/>
  <c r="E71" i="12"/>
  <c r="J70" i="12"/>
  <c r="I70" i="12"/>
  <c r="H70" i="12"/>
  <c r="G70" i="12"/>
  <c r="E70" i="12"/>
  <c r="J69" i="12"/>
  <c r="I69" i="12"/>
  <c r="H69" i="12"/>
  <c r="G69" i="12"/>
  <c r="F69" i="12" s="1"/>
  <c r="E69" i="12"/>
  <c r="J68" i="12"/>
  <c r="I68" i="12"/>
  <c r="H68" i="12"/>
  <c r="G68" i="12"/>
  <c r="E68" i="12"/>
  <c r="J67" i="12"/>
  <c r="I67" i="12"/>
  <c r="H67" i="12"/>
  <c r="G67" i="12"/>
  <c r="E67" i="12"/>
  <c r="J66" i="12"/>
  <c r="I66" i="12"/>
  <c r="H66" i="12"/>
  <c r="G66" i="12"/>
  <c r="E66" i="12"/>
  <c r="J65" i="12"/>
  <c r="I65" i="12"/>
  <c r="H65" i="12"/>
  <c r="G65" i="12"/>
  <c r="E65" i="12"/>
  <c r="J64" i="12"/>
  <c r="I64" i="12"/>
  <c r="H64" i="12"/>
  <c r="G64" i="12"/>
  <c r="E64" i="12"/>
  <c r="J61" i="12"/>
  <c r="I61" i="12"/>
  <c r="H61" i="12"/>
  <c r="G61" i="12"/>
  <c r="E61" i="12"/>
  <c r="J60" i="12"/>
  <c r="I60" i="12"/>
  <c r="H60" i="12"/>
  <c r="G60" i="12"/>
  <c r="E60" i="12"/>
  <c r="J59" i="12"/>
  <c r="I59" i="12"/>
  <c r="H59" i="12"/>
  <c r="G59" i="12"/>
  <c r="E59" i="12"/>
  <c r="J50" i="12"/>
  <c r="I50" i="12"/>
  <c r="H50" i="12"/>
  <c r="G50" i="12"/>
  <c r="F50" i="12" s="1"/>
  <c r="E50" i="12"/>
  <c r="J49" i="12"/>
  <c r="I49" i="12"/>
  <c r="H49" i="12"/>
  <c r="G49" i="12"/>
  <c r="E49" i="12"/>
  <c r="J48" i="12"/>
  <c r="I48" i="12"/>
  <c r="F48" i="12" s="1"/>
  <c r="H48" i="12"/>
  <c r="G48" i="12"/>
  <c r="E48" i="12"/>
  <c r="J47" i="12"/>
  <c r="I47" i="12"/>
  <c r="H47" i="12"/>
  <c r="G47" i="12"/>
  <c r="E47" i="12"/>
  <c r="J46" i="12"/>
  <c r="I46" i="12"/>
  <c r="H46" i="12"/>
  <c r="G46" i="12"/>
  <c r="E46" i="12"/>
  <c r="J45" i="12"/>
  <c r="I45" i="12"/>
  <c r="H45" i="12"/>
  <c r="G45" i="12"/>
  <c r="E45" i="12"/>
  <c r="J44" i="12"/>
  <c r="I44" i="12"/>
  <c r="H44" i="12"/>
  <c r="G44" i="12"/>
  <c r="E44" i="12"/>
  <c r="J43" i="12"/>
  <c r="I43" i="12"/>
  <c r="H43" i="12"/>
  <c r="G43" i="12"/>
  <c r="E43" i="12"/>
  <c r="J42" i="12"/>
  <c r="I42" i="12"/>
  <c r="H42" i="12"/>
  <c r="G42" i="12"/>
  <c r="E42" i="12"/>
  <c r="J41" i="12"/>
  <c r="I41" i="12"/>
  <c r="H41" i="12"/>
  <c r="G41" i="12"/>
  <c r="E41" i="12"/>
  <c r="J40" i="12"/>
  <c r="I40" i="12"/>
  <c r="H40" i="12"/>
  <c r="G40" i="12"/>
  <c r="E40" i="12"/>
  <c r="J39" i="12"/>
  <c r="I39" i="12"/>
  <c r="H39" i="12"/>
  <c r="G39" i="12"/>
  <c r="E39" i="12"/>
  <c r="D94" i="21"/>
  <c r="D89" i="21"/>
  <c r="D88" i="21"/>
  <c r="D87" i="21"/>
  <c r="D86" i="21"/>
  <c r="D85" i="21"/>
  <c r="D84" i="21"/>
  <c r="E79" i="21"/>
  <c r="E78" i="21"/>
  <c r="E77" i="21"/>
  <c r="E76" i="21"/>
  <c r="E69" i="21"/>
  <c r="E68" i="21"/>
  <c r="E67" i="21"/>
  <c r="E39" i="21"/>
  <c r="E38" i="21"/>
  <c r="E37" i="21"/>
  <c r="E36" i="21"/>
  <c r="K30" i="21"/>
  <c r="D30" i="21"/>
  <c r="K29" i="21"/>
  <c r="D29" i="21"/>
  <c r="K28" i="21"/>
  <c r="D28" i="21"/>
  <c r="J47" i="9"/>
  <c r="K47" i="9" s="1"/>
  <c r="J46" i="9"/>
  <c r="K46" i="9" s="1"/>
  <c r="J45" i="9"/>
  <c r="K45" i="9" s="1"/>
  <c r="J44" i="9"/>
  <c r="K44" i="9" s="1"/>
  <c r="J43" i="9"/>
  <c r="K43" i="9" s="1"/>
  <c r="J42" i="9"/>
  <c r="K42" i="9" s="1"/>
  <c r="J41" i="9"/>
  <c r="K41" i="9" s="1"/>
  <c r="J40" i="9"/>
  <c r="K40" i="9" s="1"/>
  <c r="J39" i="9"/>
  <c r="K39" i="9" s="1"/>
  <c r="J38" i="9"/>
  <c r="K38" i="9" s="1"/>
  <c r="J37" i="9"/>
  <c r="K37" i="9" s="1"/>
  <c r="J36" i="9"/>
  <c r="K36" i="9" s="1"/>
  <c r="J35" i="9"/>
  <c r="K35" i="9" s="1"/>
  <c r="J34" i="9"/>
  <c r="K34" i="9" s="1"/>
  <c r="J33" i="9"/>
  <c r="K33" i="9" s="1"/>
  <c r="J32" i="9"/>
  <c r="K32" i="9" s="1"/>
  <c r="J31" i="9"/>
  <c r="K31" i="9" s="1"/>
  <c r="J30" i="9"/>
  <c r="K30" i="9" s="1"/>
  <c r="J29" i="9"/>
  <c r="K29" i="9" s="1"/>
  <c r="J28" i="9"/>
  <c r="K28" i="9" s="1"/>
  <c r="J27" i="9"/>
  <c r="F134" i="12" l="1"/>
  <c r="F40" i="12"/>
  <c r="F65" i="12"/>
  <c r="F116" i="12"/>
  <c r="F113" i="12"/>
  <c r="F42" i="12"/>
  <c r="F97" i="12"/>
  <c r="F102" i="12"/>
  <c r="F73" i="12"/>
  <c r="F91" i="12"/>
  <c r="F92" i="12"/>
  <c r="F104" i="12"/>
  <c r="F121" i="12"/>
  <c r="F126" i="12"/>
  <c r="F135" i="12"/>
  <c r="F140" i="12"/>
  <c r="F78" i="12"/>
  <c r="F93" i="12"/>
  <c r="F106" i="12"/>
  <c r="F117" i="12"/>
  <c r="F127" i="12"/>
  <c r="F46" i="12"/>
  <c r="F67" i="12"/>
  <c r="F72" i="12"/>
  <c r="F122" i="12"/>
  <c r="F139" i="12"/>
  <c r="F59" i="12"/>
  <c r="F80" i="12"/>
  <c r="F136" i="12"/>
  <c r="F44" i="12"/>
  <c r="F49" i="12"/>
  <c r="F68" i="12"/>
  <c r="F74" i="12"/>
  <c r="F115" i="12"/>
  <c r="F137" i="12"/>
  <c r="F43" i="12"/>
  <c r="F61" i="12"/>
  <c r="F83" i="12"/>
  <c r="F118" i="12"/>
  <c r="F60" i="12"/>
  <c r="F71" i="12"/>
  <c r="F76" i="12"/>
  <c r="F82" i="12"/>
  <c r="F98" i="12"/>
  <c r="F99" i="12"/>
  <c r="F103" i="12"/>
  <c r="F111" i="12"/>
  <c r="F142" i="12"/>
  <c r="F151" i="12"/>
  <c r="F64" i="12"/>
  <c r="F70" i="12"/>
  <c r="F114" i="12"/>
  <c r="F128" i="12"/>
  <c r="F130" i="12"/>
  <c r="F75" i="12"/>
  <c r="F45" i="12"/>
  <c r="F39" i="12"/>
  <c r="F79" i="12"/>
  <c r="F84" i="12"/>
  <c r="F94" i="12"/>
  <c r="F123" i="12"/>
  <c r="F132" i="12"/>
  <c r="F138" i="12"/>
  <c r="F141" i="12"/>
  <c r="F110" i="12"/>
  <c r="F41" i="12"/>
  <c r="F47" i="12"/>
  <c r="F66" i="12"/>
  <c r="F105" i="12"/>
  <c r="F119" i="12"/>
  <c r="F148" i="12"/>
  <c r="F133" i="12"/>
  <c r="F95" i="12"/>
  <c r="J48" i="9"/>
  <c r="Y176" i="12" s="1"/>
  <c r="Y178" i="12" s="1"/>
  <c r="Y180" i="12" s="1"/>
  <c r="Y181" i="12" s="1"/>
  <c r="Y182" i="12" s="1"/>
  <c r="E33" i="18" s="1"/>
  <c r="F131" i="12"/>
  <c r="K27" i="9"/>
  <c r="K48" i="9" s="1"/>
  <c r="Q100" i="12" l="1"/>
  <c r="F86" i="19" s="1"/>
  <c r="Q149" i="12"/>
  <c r="F135" i="19" s="1"/>
  <c r="Q143" i="12"/>
  <c r="F129" i="19" s="1"/>
  <c r="Q146" i="12"/>
  <c r="F132" i="19" s="1"/>
  <c r="Q152" i="12"/>
  <c r="Q85" i="12"/>
  <c r="D20" i="18" s="1"/>
  <c r="E20" i="18" s="1"/>
  <c r="Q62" i="12"/>
  <c r="D19" i="18" s="1"/>
  <c r="E19" i="18" s="1"/>
  <c r="Q124" i="12"/>
  <c r="F110" i="19" s="1"/>
  <c r="Q51" i="12"/>
  <c r="D18" i="18" s="1"/>
  <c r="E18" i="18" s="1"/>
  <c r="S100" i="12" l="1"/>
  <c r="S107" i="12"/>
  <c r="D21" i="18" s="1"/>
  <c r="E21" i="18" s="1"/>
  <c r="D22" i="18"/>
  <c r="E22" i="18" s="1"/>
  <c r="F138" i="19"/>
  <c r="S153" i="12"/>
  <c r="S150" i="12"/>
  <c r="S147" i="12"/>
  <c r="S144" i="12"/>
  <c r="D23" i="18" s="1"/>
  <c r="E23" i="18" s="1"/>
  <c r="D24" i="18"/>
  <c r="E24" i="18" s="1"/>
  <c r="F71" i="19"/>
  <c r="F48" i="19"/>
  <c r="F4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reoka</author>
  </authors>
  <commentList>
    <comment ref="D78" authorId="0" shapeId="0" xr:uid="{00000000-0006-0000-0400-000001000000}">
      <text>
        <r>
          <rPr>
            <b/>
            <sz val="9"/>
            <color indexed="81"/>
            <rFont val="ＭＳ Ｐゴシック"/>
            <family val="3"/>
            <charset val="128"/>
          </rPr>
          <t>ベタ基礎は，基礎全体に鉄筋を格子状に組み上げ、コンクリートを流し込むことによって、住宅に掛かる力を分散させ、住宅全体を支えます。布基礎と比較してシロアリなどが浸入しにくい形状となっています。</t>
        </r>
      </text>
    </comment>
    <comment ref="E78" authorId="0" shapeId="0" xr:uid="{00000000-0006-0000-0400-000002000000}">
      <text>
        <r>
          <rPr>
            <b/>
            <sz val="9"/>
            <color indexed="81"/>
            <rFont val="ＭＳ Ｐゴシック"/>
            <family val="3"/>
            <charset val="128"/>
          </rPr>
          <t>布基礎は，土台直下の住宅の重さや力の掛かる部分に、逆Ｔ字型の型枠と鉄筋を組み上げ、コンクリートを流し込むものです。ベタ基礎と比較して，シロアリが浸入しやすい構法となります。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reoka</author>
  </authors>
  <commentList>
    <comment ref="B69" authorId="0" shapeId="0" xr:uid="{00000000-0006-0000-0500-000001000000}">
      <text>
        <r>
          <rPr>
            <b/>
            <sz val="9"/>
            <color indexed="81"/>
            <rFont val="ＭＳ Ｐゴシック"/>
            <family val="3"/>
            <charset val="128"/>
          </rPr>
          <t>C値とは、JIS A 2201に則って試験機器で計測し,家の延床面積に対する隙間面積の割合を計算して、床面積1m2当たりどれ位の隙間があるかを示した数値です。 この値が小さいほど隙間が少なく、気密性が高くなります。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reoka</author>
    <author>kouzou</author>
  </authors>
  <commentList>
    <comment ref="E44" authorId="0" shapeId="0" xr:uid="{00000000-0006-0000-0900-000001000000}">
      <text>
        <r>
          <rPr>
            <b/>
            <sz val="9"/>
            <color indexed="81"/>
            <rFont val="ＭＳ Ｐゴシック"/>
            <family val="3"/>
            <charset val="128"/>
          </rPr>
          <t>開口部は，窓，ドアなどを示します。</t>
        </r>
      </text>
    </comment>
    <comment ref="E49" authorId="1" shapeId="0" xr:uid="{00000000-0006-0000-0900-000002000000}">
      <text>
        <r>
          <rPr>
            <sz val="9"/>
            <color indexed="81"/>
            <rFont val="ＭＳ Ｐゴシック"/>
            <family val="3"/>
            <charset val="128"/>
          </rPr>
          <t>一次エネルギーとは、石炭・石油・天然ガス・水力・原子力など，自然から採取されたままの物質を源としたエネルギーのことを示します。</t>
        </r>
      </text>
    </comment>
    <comment ref="B62" authorId="0" shapeId="0" xr:uid="{00000000-0006-0000-0900-000003000000}">
      <text>
        <r>
          <rPr>
            <b/>
            <sz val="9"/>
            <color indexed="81"/>
            <rFont val="ＭＳ Ｐゴシック"/>
            <family val="3"/>
            <charset val="128"/>
          </rPr>
          <t>C値とは、JIS A 2201に則って試験機器で計測し,家の延床面積に対する隙間面積の割合を計算して、床面積1m2当たりどれ位の隙間があるかを示した数値です。 この値が小さいほど隙間が少なく、気密性が高くなります。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<sst xmlns="http://schemas.openxmlformats.org/spreadsheetml/2006/main" count="1898" uniqueCount="826">
  <si>
    <t>基礎</t>
    <rPh sb="0" eb="2">
      <t>キソ</t>
    </rPh>
    <phoneticPr fontId="2"/>
  </si>
  <si>
    <t>各種性能</t>
    <rPh sb="0" eb="2">
      <t>カクシュ</t>
    </rPh>
    <rPh sb="2" eb="4">
      <t>セイノウ</t>
    </rPh>
    <phoneticPr fontId="2"/>
  </si>
  <si>
    <t>気密性</t>
    <rPh sb="0" eb="3">
      <t>キミツセイ</t>
    </rPh>
    <phoneticPr fontId="2"/>
  </si>
  <si>
    <t>断熱性</t>
    <rPh sb="0" eb="3">
      <t>ダンネツセイ</t>
    </rPh>
    <phoneticPr fontId="2"/>
  </si>
  <si>
    <t>遮音性</t>
    <rPh sb="0" eb="3">
      <t>シャオンセイ</t>
    </rPh>
    <phoneticPr fontId="2"/>
  </si>
  <si>
    <t>防犯性</t>
    <rPh sb="0" eb="3">
      <t>ボウハンセイ</t>
    </rPh>
    <phoneticPr fontId="2"/>
  </si>
  <si>
    <t>屋根</t>
    <rPh sb="0" eb="2">
      <t>ヤネ</t>
    </rPh>
    <phoneticPr fontId="2"/>
  </si>
  <si>
    <t>外壁</t>
    <rPh sb="0" eb="2">
      <t>ガイヘキ</t>
    </rPh>
    <phoneticPr fontId="2"/>
  </si>
  <si>
    <t>外装材</t>
    <rPh sb="0" eb="3">
      <t>ガイソウザイ</t>
    </rPh>
    <phoneticPr fontId="2"/>
  </si>
  <si>
    <t>その他（　　　　　）</t>
    <rPh sb="2" eb="3">
      <t>タ</t>
    </rPh>
    <phoneticPr fontId="2"/>
  </si>
  <si>
    <t>屋根の形状</t>
    <rPh sb="0" eb="2">
      <t>ヤネ</t>
    </rPh>
    <rPh sb="3" eb="5">
      <t>ケイジョウ</t>
    </rPh>
    <phoneticPr fontId="2"/>
  </si>
  <si>
    <t>切妻</t>
    <rPh sb="0" eb="1">
      <t>キリ</t>
    </rPh>
    <rPh sb="1" eb="2">
      <t>ツマ</t>
    </rPh>
    <phoneticPr fontId="2"/>
  </si>
  <si>
    <t>寄棟</t>
    <rPh sb="0" eb="2">
      <t>ヨセムネ</t>
    </rPh>
    <phoneticPr fontId="2"/>
  </si>
  <si>
    <t>片流れ</t>
    <rPh sb="0" eb="2">
      <t>カタナガ</t>
    </rPh>
    <phoneticPr fontId="2"/>
  </si>
  <si>
    <t>金属屋根</t>
    <rPh sb="0" eb="2">
      <t>キンゾク</t>
    </rPh>
    <rPh sb="2" eb="4">
      <t>ヤネ</t>
    </rPh>
    <phoneticPr fontId="2"/>
  </si>
  <si>
    <t>なし</t>
    <phoneticPr fontId="2"/>
  </si>
  <si>
    <t>採用</t>
    <rPh sb="0" eb="2">
      <t>サイヨウ</t>
    </rPh>
    <phoneticPr fontId="2"/>
  </si>
  <si>
    <t>共通事項</t>
    <rPh sb="0" eb="2">
      <t>キョウツウ</t>
    </rPh>
    <rPh sb="2" eb="4">
      <t>ジコウ</t>
    </rPh>
    <phoneticPr fontId="2"/>
  </si>
  <si>
    <t>瓦屋根</t>
    <rPh sb="0" eb="3">
      <t>カワラヤネ</t>
    </rPh>
    <phoneticPr fontId="2"/>
  </si>
  <si>
    <t>勾配</t>
    <rPh sb="0" eb="2">
      <t>コウバイ</t>
    </rPh>
    <phoneticPr fontId="2"/>
  </si>
  <si>
    <t>非採用</t>
    <rPh sb="0" eb="1">
      <t>ヒ</t>
    </rPh>
    <rPh sb="1" eb="3">
      <t>サイヨウ</t>
    </rPh>
    <phoneticPr fontId="2"/>
  </si>
  <si>
    <t>ステンレス</t>
    <phoneticPr fontId="2"/>
  </si>
  <si>
    <t>亜鉛めっき</t>
    <rPh sb="0" eb="2">
      <t>アエン</t>
    </rPh>
    <phoneticPr fontId="2"/>
  </si>
  <si>
    <t>鉄のみ</t>
    <rPh sb="0" eb="1">
      <t>テツ</t>
    </rPh>
    <phoneticPr fontId="2"/>
  </si>
  <si>
    <t>水切りの設置</t>
    <rPh sb="0" eb="1">
      <t>ミズキ</t>
    </rPh>
    <rPh sb="3" eb="5">
      <t>セッチ</t>
    </rPh>
    <phoneticPr fontId="2"/>
  </si>
  <si>
    <t>けらば・軒の木口面の防水</t>
    <rPh sb="4" eb="5">
      <t>ケン</t>
    </rPh>
    <rPh sb="6" eb="8">
      <t>コグチ</t>
    </rPh>
    <rPh sb="8" eb="9">
      <t>メン</t>
    </rPh>
    <rPh sb="10" eb="12">
      <t>ボウスイ</t>
    </rPh>
    <phoneticPr fontId="2"/>
  </si>
  <si>
    <t>防水紙の設置</t>
    <rPh sb="0" eb="3">
      <t>ボウスイシ</t>
    </rPh>
    <rPh sb="4" eb="6">
      <t>セッチ</t>
    </rPh>
    <phoneticPr fontId="2"/>
  </si>
  <si>
    <t>断熱材</t>
    <rPh sb="0" eb="3">
      <t>ダンネツザイ</t>
    </rPh>
    <phoneticPr fontId="2"/>
  </si>
  <si>
    <t>断熱方法</t>
    <rPh sb="0" eb="2">
      <t>ダンネツ</t>
    </rPh>
    <rPh sb="2" eb="4">
      <t>ホウホウ</t>
    </rPh>
    <phoneticPr fontId="2"/>
  </si>
  <si>
    <t>窯業系ｻｲﾃﾞｨﾝｸﾞ</t>
    <rPh sb="0" eb="2">
      <t>ヨウギョウ</t>
    </rPh>
    <rPh sb="2" eb="3">
      <t>ケイ</t>
    </rPh>
    <phoneticPr fontId="2"/>
  </si>
  <si>
    <t>構法</t>
    <rPh sb="0" eb="2">
      <t>コウホウ</t>
    </rPh>
    <phoneticPr fontId="2"/>
  </si>
  <si>
    <t>胴縁</t>
    <rPh sb="0" eb="2">
      <t>ドウブチ</t>
    </rPh>
    <phoneticPr fontId="2"/>
  </si>
  <si>
    <t>縦胴縁</t>
    <rPh sb="0" eb="1">
      <t>タテ</t>
    </rPh>
    <rPh sb="1" eb="3">
      <t>ドウブチ</t>
    </rPh>
    <phoneticPr fontId="2"/>
  </si>
  <si>
    <t>横胴縁</t>
    <rPh sb="0" eb="1">
      <t>ヨコ</t>
    </rPh>
    <rPh sb="1" eb="3">
      <t>ドウブチ</t>
    </rPh>
    <phoneticPr fontId="2"/>
  </si>
  <si>
    <t>改質アスファルトフェルト</t>
    <rPh sb="0" eb="2">
      <t>カイシツ</t>
    </rPh>
    <phoneticPr fontId="2"/>
  </si>
  <si>
    <t>アスファルトフェルト430</t>
    <phoneticPr fontId="2"/>
  </si>
  <si>
    <t>ラスの質量（ｇ/㎡）</t>
    <rPh sb="3" eb="5">
      <t>シツリョウ</t>
    </rPh>
    <phoneticPr fontId="2"/>
  </si>
  <si>
    <t>図面</t>
    <rPh sb="0" eb="2">
      <t>ズメン</t>
    </rPh>
    <phoneticPr fontId="2"/>
  </si>
  <si>
    <t>配置図</t>
    <rPh sb="0" eb="3">
      <t>ハイチズ</t>
    </rPh>
    <phoneticPr fontId="2"/>
  </si>
  <si>
    <t>平面図</t>
    <rPh sb="0" eb="3">
      <t>ヘイメンズ</t>
    </rPh>
    <phoneticPr fontId="2"/>
  </si>
  <si>
    <t>断面図</t>
    <rPh sb="0" eb="3">
      <t>ダンメンズ</t>
    </rPh>
    <phoneticPr fontId="2"/>
  </si>
  <si>
    <t>立面図</t>
    <rPh sb="0" eb="3">
      <t>リツメンズ</t>
    </rPh>
    <phoneticPr fontId="2"/>
  </si>
  <si>
    <t>工程表</t>
    <rPh sb="0" eb="3">
      <t>コウテイヒョウ</t>
    </rPh>
    <phoneticPr fontId="2"/>
  </si>
  <si>
    <t>保証書</t>
    <rPh sb="0" eb="3">
      <t>ホショウショ</t>
    </rPh>
    <phoneticPr fontId="2"/>
  </si>
  <si>
    <t>工事関係資料</t>
    <rPh sb="0" eb="2">
      <t>コウジ</t>
    </rPh>
    <rPh sb="2" eb="4">
      <t>カンケイ</t>
    </rPh>
    <rPh sb="4" eb="6">
      <t>シリョウ</t>
    </rPh>
    <phoneticPr fontId="2"/>
  </si>
  <si>
    <t>立ち会い・検査予定表</t>
    <rPh sb="0" eb="1">
      <t>タ</t>
    </rPh>
    <rPh sb="2" eb="3">
      <t>ア</t>
    </rPh>
    <rPh sb="5" eb="7">
      <t>ケンサ</t>
    </rPh>
    <rPh sb="7" eb="10">
      <t>ヨテイヒョウ</t>
    </rPh>
    <phoneticPr fontId="2"/>
  </si>
  <si>
    <t>保守点検資料</t>
    <rPh sb="0" eb="2">
      <t>ホシュ</t>
    </rPh>
    <rPh sb="2" eb="4">
      <t>テンケン</t>
    </rPh>
    <rPh sb="4" eb="6">
      <t>シリョウ</t>
    </rPh>
    <phoneticPr fontId="2"/>
  </si>
  <si>
    <t>維持保全</t>
    <rPh sb="0" eb="2">
      <t>イジ</t>
    </rPh>
    <rPh sb="2" eb="4">
      <t>ホゼン</t>
    </rPh>
    <phoneticPr fontId="2"/>
  </si>
  <si>
    <t>資料</t>
    <rPh sb="0" eb="2">
      <t>シリョウ</t>
    </rPh>
    <phoneticPr fontId="2"/>
  </si>
  <si>
    <t>10年以上</t>
    <rPh sb="2" eb="3">
      <t>ネン</t>
    </rPh>
    <rPh sb="3" eb="5">
      <t>イジョウ</t>
    </rPh>
    <phoneticPr fontId="2"/>
  </si>
  <si>
    <t>60cm以上</t>
    <rPh sb="4" eb="6">
      <t>イジョウ</t>
    </rPh>
    <phoneticPr fontId="2"/>
  </si>
  <si>
    <t>在来軸組構法</t>
    <rPh sb="0" eb="2">
      <t>ザイライ</t>
    </rPh>
    <rPh sb="2" eb="4">
      <t>ジクグミ</t>
    </rPh>
    <rPh sb="4" eb="6">
      <t>コウホウ</t>
    </rPh>
    <phoneticPr fontId="2"/>
  </si>
  <si>
    <t>防湿フィルム</t>
    <rPh sb="0" eb="2">
      <t>ボウシツ</t>
    </rPh>
    <phoneticPr fontId="2"/>
  </si>
  <si>
    <t>天井断熱</t>
    <rPh sb="0" eb="2">
      <t>テンジョウ</t>
    </rPh>
    <rPh sb="2" eb="4">
      <t>ダンネツ</t>
    </rPh>
    <phoneticPr fontId="2"/>
  </si>
  <si>
    <t>屋根断熱</t>
    <rPh sb="0" eb="2">
      <t>ヤネ</t>
    </rPh>
    <rPh sb="2" eb="4">
      <t>ダンネツ</t>
    </rPh>
    <phoneticPr fontId="2"/>
  </si>
  <si>
    <t>桁上断熱</t>
    <rPh sb="0" eb="1">
      <t>ケタ</t>
    </rPh>
    <rPh sb="1" eb="2">
      <t>ウエ</t>
    </rPh>
    <rPh sb="2" eb="4">
      <t>ダンネツ</t>
    </rPh>
    <phoneticPr fontId="2"/>
  </si>
  <si>
    <t>床下</t>
    <rPh sb="0" eb="1">
      <t>ユカ</t>
    </rPh>
    <rPh sb="1" eb="2">
      <t>シタ</t>
    </rPh>
    <phoneticPr fontId="2"/>
  </si>
  <si>
    <t>点検の
容易さ</t>
    <rPh sb="0" eb="2">
      <t>テンケン</t>
    </rPh>
    <rPh sb="4" eb="6">
      <t>ヨウイ</t>
    </rPh>
    <phoneticPr fontId="2"/>
  </si>
  <si>
    <t>ベタ基礎</t>
    <rPh sb="2" eb="4">
      <t>キソ</t>
    </rPh>
    <phoneticPr fontId="2"/>
  </si>
  <si>
    <t>種類</t>
    <rPh sb="0" eb="2">
      <t>シュルイ</t>
    </rPh>
    <phoneticPr fontId="2"/>
  </si>
  <si>
    <t>地盤に関する保証</t>
    <rPh sb="0" eb="2">
      <t>ジバン</t>
    </rPh>
    <rPh sb="3" eb="4">
      <t>カン</t>
    </rPh>
    <rPh sb="6" eb="8">
      <t>ホショウ</t>
    </rPh>
    <phoneticPr fontId="2"/>
  </si>
  <si>
    <t>結露に関する保証</t>
    <rPh sb="0" eb="2">
      <t>ケツロ</t>
    </rPh>
    <rPh sb="3" eb="4">
      <t>カン</t>
    </rPh>
    <rPh sb="6" eb="8">
      <t>ホショウ</t>
    </rPh>
    <phoneticPr fontId="2"/>
  </si>
  <si>
    <t>保証規定あり</t>
    <rPh sb="0" eb="2">
      <t>ホショウ</t>
    </rPh>
    <rPh sb="2" eb="4">
      <t>キテイ</t>
    </rPh>
    <phoneticPr fontId="2"/>
  </si>
  <si>
    <t>保証規定なし</t>
    <rPh sb="0" eb="2">
      <t>ホショウ</t>
    </rPh>
    <rPh sb="2" eb="4">
      <t>キテイ</t>
    </rPh>
    <phoneticPr fontId="2"/>
  </si>
  <si>
    <t>その他</t>
    <rPh sb="2" eb="3">
      <t>タ</t>
    </rPh>
    <phoneticPr fontId="2"/>
  </si>
  <si>
    <t>居間</t>
    <rPh sb="0" eb="2">
      <t>イマ</t>
    </rPh>
    <phoneticPr fontId="2"/>
  </si>
  <si>
    <t>室内車庫</t>
    <rPh sb="0" eb="2">
      <t>シツナイ</t>
    </rPh>
    <rPh sb="2" eb="4">
      <t>シャコ</t>
    </rPh>
    <phoneticPr fontId="2"/>
  </si>
  <si>
    <t>書斎</t>
    <rPh sb="0" eb="2">
      <t>ショサイ</t>
    </rPh>
    <phoneticPr fontId="2"/>
  </si>
  <si>
    <t>玄関</t>
    <rPh sb="0" eb="2">
      <t>ゲンカン</t>
    </rPh>
    <phoneticPr fontId="2"/>
  </si>
  <si>
    <t>風呂</t>
    <rPh sb="0" eb="2">
      <t>フロ</t>
    </rPh>
    <phoneticPr fontId="2"/>
  </si>
  <si>
    <t>部屋の数</t>
    <rPh sb="0" eb="2">
      <t>ヘヤ</t>
    </rPh>
    <rPh sb="3" eb="4">
      <t>カズ</t>
    </rPh>
    <phoneticPr fontId="2"/>
  </si>
  <si>
    <t>部屋</t>
    <rPh sb="0" eb="2">
      <t>ヘヤ</t>
    </rPh>
    <phoneticPr fontId="2"/>
  </si>
  <si>
    <t>室</t>
    <rPh sb="0" eb="1">
      <t>シツ</t>
    </rPh>
    <phoneticPr fontId="2"/>
  </si>
  <si>
    <t>畳</t>
    <rPh sb="0" eb="1">
      <t>タタミ</t>
    </rPh>
    <phoneticPr fontId="2"/>
  </si>
  <si>
    <t>部屋の平均面積</t>
    <rPh sb="0" eb="2">
      <t>ヘヤ</t>
    </rPh>
    <rPh sb="3" eb="5">
      <t>ヘイキン</t>
    </rPh>
    <rPh sb="5" eb="7">
      <t>メンセキ</t>
    </rPh>
    <phoneticPr fontId="2"/>
  </si>
  <si>
    <t>計</t>
    <rPh sb="0" eb="1">
      <t>ケイ</t>
    </rPh>
    <phoneticPr fontId="2"/>
  </si>
  <si>
    <t>面積（坪）</t>
    <rPh sb="0" eb="2">
      <t>メンセキ</t>
    </rPh>
    <rPh sb="3" eb="4">
      <t>ツボ</t>
    </rPh>
    <phoneticPr fontId="2"/>
  </si>
  <si>
    <t>面積（㎡）</t>
    <rPh sb="0" eb="2">
      <t>メンセキ</t>
    </rPh>
    <phoneticPr fontId="2"/>
  </si>
  <si>
    <t>トイレ（1F，2F）</t>
    <phoneticPr fontId="2"/>
  </si>
  <si>
    <t>バルコニー</t>
    <phoneticPr fontId="2"/>
  </si>
  <si>
    <t>A</t>
    <phoneticPr fontId="2"/>
  </si>
  <si>
    <t>B</t>
    <phoneticPr fontId="2"/>
  </si>
  <si>
    <t>C</t>
    <phoneticPr fontId="2"/>
  </si>
  <si>
    <r>
      <rPr>
        <sz val="11"/>
        <color theme="1"/>
        <rFont val="ＭＳ Ｐゴシック"/>
        <family val="3"/>
        <charset val="128"/>
      </rPr>
      <t>標準仕様</t>
    </r>
    <rPh sb="0" eb="2">
      <t>ヒョウジュン</t>
    </rPh>
    <rPh sb="2" eb="4">
      <t>シヨウ</t>
    </rPh>
    <phoneticPr fontId="2"/>
  </si>
  <si>
    <t>設計住宅性能評価書</t>
    <rPh sb="0" eb="2">
      <t>セッケイ</t>
    </rPh>
    <rPh sb="2" eb="4">
      <t>ジュウタク</t>
    </rPh>
    <rPh sb="4" eb="6">
      <t>セイノウ</t>
    </rPh>
    <rPh sb="6" eb="8">
      <t>ヒョウカ</t>
    </rPh>
    <rPh sb="8" eb="9">
      <t>ショ</t>
    </rPh>
    <phoneticPr fontId="2"/>
  </si>
  <si>
    <t>建設住宅性能評価書</t>
    <rPh sb="0" eb="2">
      <t>ケンセツ</t>
    </rPh>
    <rPh sb="2" eb="4">
      <t>ジュウタク</t>
    </rPh>
    <rPh sb="4" eb="6">
      <t>セイノウ</t>
    </rPh>
    <rPh sb="6" eb="8">
      <t>ヒョウカ</t>
    </rPh>
    <rPh sb="8" eb="9">
      <t>ショ</t>
    </rPh>
    <phoneticPr fontId="2"/>
  </si>
  <si>
    <t>長期優良住宅認定制度</t>
    <rPh sb="0" eb="2">
      <t>チョウキ</t>
    </rPh>
    <rPh sb="2" eb="4">
      <t>ユウリョウ</t>
    </rPh>
    <rPh sb="4" eb="6">
      <t>ジュウタク</t>
    </rPh>
    <rPh sb="6" eb="8">
      <t>ニンテイ</t>
    </rPh>
    <rPh sb="8" eb="10">
      <t>セイド</t>
    </rPh>
    <phoneticPr fontId="2"/>
  </si>
  <si>
    <t>低炭素建築物認定制度</t>
    <rPh sb="0" eb="1">
      <t>テイ</t>
    </rPh>
    <rPh sb="1" eb="3">
      <t>タンソ</t>
    </rPh>
    <rPh sb="3" eb="6">
      <t>ケンチクブツ</t>
    </rPh>
    <rPh sb="6" eb="8">
      <t>ニンテイ</t>
    </rPh>
    <rPh sb="8" eb="10">
      <t>セイド</t>
    </rPh>
    <phoneticPr fontId="2"/>
  </si>
  <si>
    <t>構法</t>
    <rPh sb="0" eb="2">
      <t>コウホウ</t>
    </rPh>
    <phoneticPr fontId="2"/>
  </si>
  <si>
    <t>　　在来軸組構法</t>
    <rPh sb="2" eb="4">
      <t>ザイライ</t>
    </rPh>
    <rPh sb="4" eb="6">
      <t>ジクグミ</t>
    </rPh>
    <rPh sb="6" eb="8">
      <t>コウホウ</t>
    </rPh>
    <phoneticPr fontId="2"/>
  </si>
  <si>
    <t>外壁</t>
    <rPh sb="0" eb="2">
      <t>ガイヘキ</t>
    </rPh>
    <phoneticPr fontId="2"/>
  </si>
  <si>
    <t>　　瓦屋根</t>
    <rPh sb="2" eb="3">
      <t>カワラ</t>
    </rPh>
    <rPh sb="3" eb="5">
      <t>ヤネ</t>
    </rPh>
    <phoneticPr fontId="2"/>
  </si>
  <si>
    <t>外観の意匠</t>
    <rPh sb="0" eb="2">
      <t>ガイカン</t>
    </rPh>
    <rPh sb="3" eb="5">
      <t>イショウ</t>
    </rPh>
    <phoneticPr fontId="2"/>
  </si>
  <si>
    <t>　　和風</t>
    <rPh sb="2" eb="4">
      <t>ワフウ</t>
    </rPh>
    <phoneticPr fontId="2"/>
  </si>
  <si>
    <t>性能</t>
    <rPh sb="0" eb="2">
      <t>セイノウ</t>
    </rPh>
    <phoneticPr fontId="2"/>
  </si>
  <si>
    <t>　　耐久性</t>
    <rPh sb="2" eb="5">
      <t>タイキュウセイ</t>
    </rPh>
    <phoneticPr fontId="2"/>
  </si>
  <si>
    <t>その他
（地震に対する構造躯体の倒壊等防止及び損傷防止）</t>
    <rPh sb="2" eb="3">
      <t>タ</t>
    </rPh>
    <rPh sb="5" eb="7">
      <t>ジシン</t>
    </rPh>
    <rPh sb="8" eb="9">
      <t>タイ</t>
    </rPh>
    <rPh sb="11" eb="13">
      <t>コウゾウ</t>
    </rPh>
    <rPh sb="13" eb="14">
      <t>ク</t>
    </rPh>
    <rPh sb="14" eb="15">
      <t>タイ</t>
    </rPh>
    <rPh sb="16" eb="18">
      <t>トウカイ</t>
    </rPh>
    <rPh sb="18" eb="19">
      <t>ナド</t>
    </rPh>
    <rPh sb="19" eb="21">
      <t>ボウシ</t>
    </rPh>
    <rPh sb="21" eb="22">
      <t>オヨ</t>
    </rPh>
    <rPh sb="23" eb="25">
      <t>ソンショウ</t>
    </rPh>
    <rPh sb="25" eb="27">
      <t>ボウシ</t>
    </rPh>
    <phoneticPr fontId="2"/>
  </si>
  <si>
    <t>電話：</t>
    <rPh sb="0" eb="2">
      <t>デンワ</t>
    </rPh>
    <phoneticPr fontId="2"/>
  </si>
  <si>
    <t>氏名：</t>
    <rPh sb="0" eb="2">
      <t>シメイ</t>
    </rPh>
    <phoneticPr fontId="2"/>
  </si>
  <si>
    <t>家族構成</t>
    <rPh sb="0" eb="2">
      <t>カゾク</t>
    </rPh>
    <rPh sb="2" eb="4">
      <t>コウセイ</t>
    </rPh>
    <phoneticPr fontId="2"/>
  </si>
  <si>
    <t>和室</t>
    <rPh sb="0" eb="2">
      <t>ワシツ</t>
    </rPh>
    <phoneticPr fontId="2"/>
  </si>
  <si>
    <t>洗面・脱衣室</t>
    <rPh sb="0" eb="2">
      <t>センメン</t>
    </rPh>
    <rPh sb="3" eb="5">
      <t>ダツイ</t>
    </rPh>
    <rPh sb="5" eb="6">
      <t>シツ</t>
    </rPh>
    <phoneticPr fontId="2"/>
  </si>
  <si>
    <t>　　ベタ基礎</t>
    <rPh sb="4" eb="6">
      <t>キソ</t>
    </rPh>
    <phoneticPr fontId="2"/>
  </si>
  <si>
    <t>基礎</t>
    <rPh sb="0" eb="2">
      <t>キソ</t>
    </rPh>
    <phoneticPr fontId="2"/>
  </si>
  <si>
    <t>他の図面</t>
    <rPh sb="0" eb="1">
      <t>タ</t>
    </rPh>
    <rPh sb="2" eb="4">
      <t>ズメン</t>
    </rPh>
    <phoneticPr fontId="2"/>
  </si>
  <si>
    <t>「他の図面」を渡す時期</t>
    <rPh sb="1" eb="2">
      <t>タ</t>
    </rPh>
    <rPh sb="3" eb="5">
      <t>ズメン</t>
    </rPh>
    <rPh sb="7" eb="8">
      <t>ワタ</t>
    </rPh>
    <rPh sb="9" eb="11">
      <t>ジキ</t>
    </rPh>
    <phoneticPr fontId="2"/>
  </si>
  <si>
    <t>設備図</t>
    <rPh sb="0" eb="3">
      <t>セツビズ</t>
    </rPh>
    <phoneticPr fontId="2"/>
  </si>
  <si>
    <t>保証書内容の説明</t>
    <rPh sb="0" eb="3">
      <t>ホショウショ</t>
    </rPh>
    <rPh sb="3" eb="5">
      <t>ナイヨウ</t>
    </rPh>
    <rPh sb="6" eb="8">
      <t>セツメイ</t>
    </rPh>
    <phoneticPr fontId="2"/>
  </si>
  <si>
    <t>けらばの出(柱芯からの最小値)</t>
    <rPh sb="4" eb="5">
      <t>デ</t>
    </rPh>
    <rPh sb="6" eb="7">
      <t>ハシラ</t>
    </rPh>
    <rPh sb="7" eb="8">
      <t>シン</t>
    </rPh>
    <rPh sb="11" eb="14">
      <t>サイショウチ</t>
    </rPh>
    <phoneticPr fontId="2"/>
  </si>
  <si>
    <t>完成保証</t>
    <rPh sb="0" eb="2">
      <t>カンセイ</t>
    </rPh>
    <rPh sb="2" eb="4">
      <t>ホショウ</t>
    </rPh>
    <phoneticPr fontId="2"/>
  </si>
  <si>
    <t>防湿対策</t>
    <rPh sb="0" eb="2">
      <t>ボウシツ</t>
    </rPh>
    <rPh sb="2" eb="4">
      <t>タイサク</t>
    </rPh>
    <phoneticPr fontId="2"/>
  </si>
  <si>
    <t>湿式外壁</t>
    <rPh sb="0" eb="2">
      <t>シッシキ</t>
    </rPh>
    <rPh sb="2" eb="4">
      <t>ガイヘキ</t>
    </rPh>
    <phoneticPr fontId="2"/>
  </si>
  <si>
    <t>躯体材</t>
    <rPh sb="0" eb="1">
      <t>ク</t>
    </rPh>
    <rPh sb="1" eb="3">
      <t>タイザイ</t>
    </rPh>
    <phoneticPr fontId="2"/>
  </si>
  <si>
    <t>製材</t>
    <rPh sb="0" eb="2">
      <t>セイザイ</t>
    </rPh>
    <phoneticPr fontId="2"/>
  </si>
  <si>
    <t>集成材</t>
    <rPh sb="0" eb="3">
      <t>シュウセイザイ</t>
    </rPh>
    <phoneticPr fontId="2"/>
  </si>
  <si>
    <t>枠組材</t>
    <rPh sb="0" eb="2">
      <t>ワクグ</t>
    </rPh>
    <rPh sb="2" eb="3">
      <t>ザイ</t>
    </rPh>
    <phoneticPr fontId="2"/>
  </si>
  <si>
    <t>JAS製品</t>
    <rPh sb="3" eb="5">
      <t>セイヒン</t>
    </rPh>
    <phoneticPr fontId="2"/>
  </si>
  <si>
    <t>JAS</t>
    <phoneticPr fontId="2"/>
  </si>
  <si>
    <t>含水率</t>
    <rPh sb="0" eb="3">
      <t>ガンスイリツ</t>
    </rPh>
    <phoneticPr fontId="2"/>
  </si>
  <si>
    <t>JAS保存処理</t>
    <rPh sb="3" eb="5">
      <t>ホゾン</t>
    </rPh>
    <rPh sb="5" eb="7">
      <t>ショリ</t>
    </rPh>
    <phoneticPr fontId="2"/>
  </si>
  <si>
    <t>設備</t>
    <rPh sb="0" eb="2">
      <t>セツビ</t>
    </rPh>
    <phoneticPr fontId="2"/>
  </si>
  <si>
    <t>システムキッチン</t>
    <phoneticPr fontId="2"/>
  </si>
  <si>
    <t>メーカー名</t>
    <rPh sb="4" eb="5">
      <t>メイ</t>
    </rPh>
    <phoneticPr fontId="2"/>
  </si>
  <si>
    <t>型式</t>
    <rPh sb="0" eb="2">
      <t>カタシキ</t>
    </rPh>
    <phoneticPr fontId="2"/>
  </si>
  <si>
    <t>システムバス</t>
    <phoneticPr fontId="2"/>
  </si>
  <si>
    <t>トイレ</t>
    <phoneticPr fontId="2"/>
  </si>
  <si>
    <t>サッシ</t>
    <phoneticPr fontId="2"/>
  </si>
  <si>
    <t>床</t>
    <rPh sb="0" eb="1">
      <t>ユカ</t>
    </rPh>
    <phoneticPr fontId="2"/>
  </si>
  <si>
    <t>内壁</t>
    <rPh sb="0" eb="1">
      <t>ウチ</t>
    </rPh>
    <rPh sb="1" eb="2">
      <t>カベ</t>
    </rPh>
    <phoneticPr fontId="2"/>
  </si>
  <si>
    <t>天井</t>
    <rPh sb="0" eb="2">
      <t>テンジョウ</t>
    </rPh>
    <phoneticPr fontId="2"/>
  </si>
  <si>
    <t>内装材
（洋室）</t>
    <rPh sb="0" eb="3">
      <t>ナイソウザイ</t>
    </rPh>
    <rPh sb="5" eb="7">
      <t>ヨウシツ</t>
    </rPh>
    <phoneticPr fontId="2"/>
  </si>
  <si>
    <t>その他（　　　　　）</t>
  </si>
  <si>
    <t>その他（　　　　　）</t>
    <phoneticPr fontId="2"/>
  </si>
  <si>
    <t>優良木質建材AQ</t>
    <rPh sb="0" eb="2">
      <t>ユウリョウ</t>
    </rPh>
    <rPh sb="2" eb="4">
      <t>モクシツ</t>
    </rPh>
    <rPh sb="4" eb="6">
      <t>ケンザイ</t>
    </rPh>
    <phoneticPr fontId="2"/>
  </si>
  <si>
    <t>AQ</t>
    <phoneticPr fontId="2"/>
  </si>
  <si>
    <t>D1以外の樹種</t>
    <rPh sb="2" eb="4">
      <t>イガイ</t>
    </rPh>
    <rPh sb="5" eb="7">
      <t>ジュシュ</t>
    </rPh>
    <phoneticPr fontId="2"/>
  </si>
  <si>
    <t>GLから基礎天端までの高さ</t>
    <rPh sb="4" eb="6">
      <t>キソ</t>
    </rPh>
    <rPh sb="6" eb="7">
      <t>テン</t>
    </rPh>
    <rPh sb="7" eb="8">
      <t>ハシ</t>
    </rPh>
    <rPh sb="11" eb="12">
      <t>タカ</t>
    </rPh>
    <phoneticPr fontId="2"/>
  </si>
  <si>
    <t>基礎上端のみ全て見える</t>
    <rPh sb="0" eb="2">
      <t>キソ</t>
    </rPh>
    <rPh sb="2" eb="4">
      <t>ジョウタン</t>
    </rPh>
    <rPh sb="6" eb="7">
      <t>スベ</t>
    </rPh>
    <rPh sb="8" eb="9">
      <t>ミ</t>
    </rPh>
    <phoneticPr fontId="2"/>
  </si>
  <si>
    <t>隙間は密閉しない</t>
    <rPh sb="0" eb="2">
      <t>スキマ</t>
    </rPh>
    <rPh sb="3" eb="5">
      <t>ミッペイ</t>
    </rPh>
    <phoneticPr fontId="2"/>
  </si>
  <si>
    <t>無し</t>
    <rPh sb="0" eb="1">
      <t>ナ</t>
    </rPh>
    <phoneticPr fontId="2"/>
  </si>
  <si>
    <t>小屋裏点検口</t>
    <rPh sb="0" eb="3">
      <t>コヤウラ</t>
    </rPh>
    <rPh sb="3" eb="6">
      <t>テンケンコウ</t>
    </rPh>
    <phoneticPr fontId="2"/>
  </si>
  <si>
    <t>　　　　　　　　　　　　　　　　　　　　</t>
    <phoneticPr fontId="2"/>
  </si>
  <si>
    <t>希望住宅商品名：</t>
    <rPh sb="0" eb="2">
      <t>キボウ</t>
    </rPh>
    <rPh sb="2" eb="4">
      <t>ジュウタク</t>
    </rPh>
    <rPh sb="4" eb="7">
      <t>ショウヒンメイ</t>
    </rPh>
    <phoneticPr fontId="2"/>
  </si>
  <si>
    <t>延床面積</t>
    <rPh sb="0" eb="1">
      <t>ノベ</t>
    </rPh>
    <rPh sb="1" eb="2">
      <t>ユカ</t>
    </rPh>
    <rPh sb="2" eb="4">
      <t>メンセキ</t>
    </rPh>
    <phoneticPr fontId="2"/>
  </si>
  <si>
    <t>木質系プレハブ</t>
    <rPh sb="0" eb="3">
      <t>モクシツケイ</t>
    </rPh>
    <phoneticPr fontId="2"/>
  </si>
  <si>
    <t>設計図書保管期間</t>
    <rPh sb="0" eb="2">
      <t>セッケイ</t>
    </rPh>
    <rPh sb="2" eb="4">
      <t>トショ</t>
    </rPh>
    <rPh sb="4" eb="6">
      <t>ホカン</t>
    </rPh>
    <rPh sb="6" eb="8">
      <t>キカン</t>
    </rPh>
    <phoneticPr fontId="2"/>
  </si>
  <si>
    <t>設計図書</t>
    <rPh sb="0" eb="2">
      <t>セッケイ</t>
    </rPh>
    <rPh sb="2" eb="4">
      <t>トショ</t>
    </rPh>
    <phoneticPr fontId="2"/>
  </si>
  <si>
    <t>サイディングの塗装の種類</t>
    <rPh sb="7" eb="9">
      <t>トソウ</t>
    </rPh>
    <rPh sb="10" eb="12">
      <t>シュルイ</t>
    </rPh>
    <phoneticPr fontId="2"/>
  </si>
  <si>
    <t>サイディングの塗膜保証</t>
    <rPh sb="7" eb="9">
      <t>トマク</t>
    </rPh>
    <rPh sb="9" eb="11">
      <t>ホショウ</t>
    </rPh>
    <phoneticPr fontId="2"/>
  </si>
  <si>
    <t>有り</t>
    <rPh sb="0" eb="1">
      <t>ア</t>
    </rPh>
    <phoneticPr fontId="2"/>
  </si>
  <si>
    <t>軒の出（柱芯から葺材端部）</t>
    <rPh sb="0" eb="1">
      <t>ノキ</t>
    </rPh>
    <rPh sb="2" eb="3">
      <t>デ</t>
    </rPh>
    <rPh sb="4" eb="5">
      <t>ハシラ</t>
    </rPh>
    <rPh sb="5" eb="6">
      <t>シン</t>
    </rPh>
    <rPh sb="8" eb="9">
      <t>フ</t>
    </rPh>
    <rPh sb="9" eb="10">
      <t>ザイ</t>
    </rPh>
    <rPh sb="10" eb="12">
      <t>タンブ</t>
    </rPh>
    <phoneticPr fontId="2"/>
  </si>
  <si>
    <t>繊維系</t>
    <rPh sb="0" eb="3">
      <t>センイケイ</t>
    </rPh>
    <phoneticPr fontId="2"/>
  </si>
  <si>
    <t>発泡ﾌﾟﾗｽﾁｯｸ系</t>
    <rPh sb="0" eb="2">
      <t>ハッポウ</t>
    </rPh>
    <rPh sb="9" eb="10">
      <t>ケイ</t>
    </rPh>
    <phoneticPr fontId="2"/>
  </si>
  <si>
    <t>部位</t>
    <rPh sb="0" eb="2">
      <t>ブイ</t>
    </rPh>
    <phoneticPr fontId="2"/>
  </si>
  <si>
    <t>心材</t>
    <rPh sb="0" eb="1">
      <t>シンザイ</t>
    </rPh>
    <phoneticPr fontId="2"/>
  </si>
  <si>
    <t>辺材も含む</t>
    <rPh sb="0" eb="2">
      <t>ヘンザイ</t>
    </rPh>
    <rPh sb="3" eb="4">
      <t>フク</t>
    </rPh>
    <phoneticPr fontId="2"/>
  </si>
  <si>
    <t>樹種（表の下の樹種を参照）</t>
    <rPh sb="0" eb="2">
      <t>ジュシュ</t>
    </rPh>
    <rPh sb="3" eb="4">
      <t>ヒョウ</t>
    </rPh>
    <rPh sb="5" eb="6">
      <t>シタ</t>
    </rPh>
    <rPh sb="7" eb="9">
      <t>ジュシュ</t>
    </rPh>
    <rPh sb="10" eb="12">
      <t>サンショウ</t>
    </rPh>
    <phoneticPr fontId="2"/>
  </si>
  <si>
    <t>防腐防蟻処理</t>
    <rPh sb="0" eb="2">
      <t>ボウフ</t>
    </rPh>
    <rPh sb="2" eb="4">
      <t>ボウギ</t>
    </rPh>
    <rPh sb="4" eb="6">
      <t>ショリ</t>
    </rPh>
    <phoneticPr fontId="2"/>
  </si>
  <si>
    <t>加圧注入処理</t>
    <rPh sb="0" eb="2">
      <t>カアツ</t>
    </rPh>
    <rPh sb="2" eb="4">
      <t>チュウニュウ</t>
    </rPh>
    <rPh sb="4" eb="6">
      <t>ショリ</t>
    </rPh>
    <phoneticPr fontId="2"/>
  </si>
  <si>
    <t>塗布処理</t>
    <rPh sb="0" eb="2">
      <t>トフ</t>
    </rPh>
    <rPh sb="2" eb="4">
      <t>ショリ</t>
    </rPh>
    <phoneticPr fontId="2"/>
  </si>
  <si>
    <t>消費税</t>
    <rPh sb="0" eb="3">
      <t>ショウヒゼイ</t>
    </rPh>
    <phoneticPr fontId="2"/>
  </si>
  <si>
    <t>/棟</t>
    <rPh sb="0" eb="2">
      <t>トウ</t>
    </rPh>
    <phoneticPr fontId="2"/>
  </si>
  <si>
    <t>オプションの費用</t>
    <rPh sb="6" eb="8">
      <t>ヒヨウ</t>
    </rPh>
    <phoneticPr fontId="2"/>
  </si>
  <si>
    <t>坪単価</t>
    <rPh sb="0" eb="1">
      <t>ツボ</t>
    </rPh>
    <rPh sb="1" eb="3">
      <t>タンカ</t>
    </rPh>
    <phoneticPr fontId="2"/>
  </si>
  <si>
    <t>円</t>
    <rPh sb="0" eb="1">
      <t>エン</t>
    </rPh>
    <phoneticPr fontId="2"/>
  </si>
  <si>
    <t>坪</t>
    <rPh sb="0" eb="1">
      <t>ツボ</t>
    </rPh>
    <phoneticPr fontId="2"/>
  </si>
  <si>
    <t>オプション
内容</t>
    <rPh sb="6" eb="8">
      <t>ナイヨウ</t>
    </rPh>
    <phoneticPr fontId="2"/>
  </si>
  <si>
    <t>保証</t>
    <rPh sb="0" eb="2">
      <t>ホショウ</t>
    </rPh>
    <phoneticPr fontId="2"/>
  </si>
  <si>
    <t>給湯設備</t>
    <rPh sb="0" eb="2">
      <t>キュウトウ</t>
    </rPh>
    <rPh sb="2" eb="4">
      <t>セツビ</t>
    </rPh>
    <phoneticPr fontId="2"/>
  </si>
  <si>
    <t>洗面化粧台</t>
    <rPh sb="0" eb="2">
      <t>センメン</t>
    </rPh>
    <rPh sb="2" eb="5">
      <t>ケショウダイ</t>
    </rPh>
    <phoneticPr fontId="2"/>
  </si>
  <si>
    <t>エアコン</t>
    <phoneticPr fontId="2"/>
  </si>
  <si>
    <t>台数</t>
    <rPh sb="0" eb="2">
      <t>ダイスウ</t>
    </rPh>
    <phoneticPr fontId="2"/>
  </si>
  <si>
    <t>耐震性能</t>
    <rPh sb="0" eb="2">
      <t>タイシン</t>
    </rPh>
    <rPh sb="2" eb="4">
      <t>セイノウ</t>
    </rPh>
    <phoneticPr fontId="2"/>
  </si>
  <si>
    <t>耐積雪性能</t>
    <rPh sb="0" eb="1">
      <t>タイ</t>
    </rPh>
    <rPh sb="1" eb="3">
      <t>セキセツ</t>
    </rPh>
    <rPh sb="3" eb="5">
      <t>セイノウ</t>
    </rPh>
    <phoneticPr fontId="2"/>
  </si>
  <si>
    <t>耐火性能</t>
    <rPh sb="0" eb="2">
      <t>タイカ</t>
    </rPh>
    <rPh sb="2" eb="4">
      <t>セイノウ</t>
    </rPh>
    <phoneticPr fontId="2"/>
  </si>
  <si>
    <t>耐久性能</t>
    <rPh sb="0" eb="2">
      <t>タイキュウ</t>
    </rPh>
    <rPh sb="2" eb="4">
      <t>セイノウ</t>
    </rPh>
    <phoneticPr fontId="2"/>
  </si>
  <si>
    <t>維持管理性能</t>
    <rPh sb="0" eb="2">
      <t>イジ</t>
    </rPh>
    <rPh sb="2" eb="4">
      <t>カンリ</t>
    </rPh>
    <rPh sb="4" eb="6">
      <t>セイノウ</t>
    </rPh>
    <phoneticPr fontId="2"/>
  </si>
  <si>
    <t>断熱性能</t>
    <rPh sb="0" eb="2">
      <t>ダンネツ</t>
    </rPh>
    <rPh sb="2" eb="4">
      <t>セイノウ</t>
    </rPh>
    <phoneticPr fontId="2"/>
  </si>
  <si>
    <t>空気清浄性能</t>
    <rPh sb="0" eb="2">
      <t>クウキ</t>
    </rPh>
    <rPh sb="2" eb="4">
      <t>セイジョウ</t>
    </rPh>
    <rPh sb="4" eb="6">
      <t>セイノウ</t>
    </rPh>
    <phoneticPr fontId="2"/>
  </si>
  <si>
    <t>性能</t>
    <rPh sb="0" eb="2">
      <t>セイノウ</t>
    </rPh>
    <phoneticPr fontId="2"/>
  </si>
  <si>
    <t>感知警報</t>
    <rPh sb="0" eb="2">
      <t>カンチ</t>
    </rPh>
    <rPh sb="2" eb="4">
      <t>ケイホウ</t>
    </rPh>
    <phoneticPr fontId="2"/>
  </si>
  <si>
    <t>耐風性能</t>
    <rPh sb="0" eb="2">
      <t>タイフウ</t>
    </rPh>
    <rPh sb="2" eb="4">
      <t>セイノウ</t>
    </rPh>
    <phoneticPr fontId="2"/>
  </si>
  <si>
    <t>地震に対する構造躯体の倒壊、崩壊等のしにく
さ</t>
    <phoneticPr fontId="2"/>
  </si>
  <si>
    <t>地震に対する構造躯体の著しい損傷の生じにくさ</t>
    <rPh sb="0" eb="2">
      <t>ジシン</t>
    </rPh>
    <rPh sb="3" eb="4">
      <t>タイ</t>
    </rPh>
    <rPh sb="11" eb="12">
      <t>イチジル</t>
    </rPh>
    <phoneticPr fontId="2"/>
  </si>
  <si>
    <t>暴風に対する倒壊、崩壊，損傷等の生じにくさ</t>
    <rPh sb="12" eb="14">
      <t>ソンショウ</t>
    </rPh>
    <rPh sb="16" eb="17">
      <t>ショウ</t>
    </rPh>
    <phoneticPr fontId="2"/>
  </si>
  <si>
    <t>積雪に対する倒壊、崩壊，損傷等の生じにくさ</t>
    <rPh sb="12" eb="14">
      <t>ソンショウ</t>
    </rPh>
    <phoneticPr fontId="2"/>
  </si>
  <si>
    <t>給排水管、給湯管，ガス管の維持管理を容易とするため必要な対策の程度</t>
    <phoneticPr fontId="2"/>
  </si>
  <si>
    <t>暖冷房に使用するエネルギーの削減のための断熱化等による対策の程度</t>
    <phoneticPr fontId="2"/>
  </si>
  <si>
    <t>概　　要</t>
    <rPh sb="0" eb="1">
      <t>オオムネ</t>
    </rPh>
    <rPh sb="3" eb="4">
      <t>ヨウ</t>
    </rPh>
    <phoneticPr fontId="2"/>
  </si>
  <si>
    <r>
      <rPr>
        <sz val="11"/>
        <color rgb="FFFF0000"/>
        <rFont val="ＭＳ Ｐゴシック"/>
        <family val="3"/>
        <charset val="128"/>
      </rPr>
      <t>ホルムアルデヒド</t>
    </r>
    <r>
      <rPr>
        <sz val="11"/>
        <color theme="1"/>
        <rFont val="ＭＳ Ｐゴシック"/>
        <family val="3"/>
        <charset val="128"/>
      </rPr>
      <t>対策</t>
    </r>
    <r>
      <rPr>
        <sz val="11"/>
        <color theme="1"/>
        <rFont val="Times New Roman"/>
        <family val="1"/>
      </rPr>
      <t>(</t>
    </r>
    <r>
      <rPr>
        <sz val="11"/>
        <color rgb="FFFF0000"/>
        <rFont val="ＭＳ Ｐゴシック"/>
        <family val="3"/>
        <charset val="128"/>
      </rPr>
      <t>天井裏</t>
    </r>
    <r>
      <rPr>
        <sz val="11"/>
        <color theme="1"/>
        <rFont val="Times New Roman"/>
        <family val="1"/>
      </rPr>
      <t>)</t>
    </r>
    <rPh sb="11" eb="14">
      <t>テンジョウウラ</t>
    </rPh>
    <phoneticPr fontId="2"/>
  </si>
  <si>
    <r>
      <t>換気対策（</t>
    </r>
    <r>
      <rPr>
        <sz val="11"/>
        <color rgb="FFFF0000"/>
        <rFont val="ＭＳ Ｐゴシック"/>
        <family val="3"/>
        <charset val="128"/>
      </rPr>
      <t>トイレ</t>
    </r>
    <r>
      <rPr>
        <sz val="11"/>
        <color theme="1"/>
        <rFont val="ＭＳ Ｐゴシック"/>
        <family val="3"/>
        <charset val="128"/>
      </rPr>
      <t>）</t>
    </r>
    <phoneticPr fontId="2"/>
  </si>
  <si>
    <r>
      <t>換気対策（</t>
    </r>
    <r>
      <rPr>
        <sz val="11"/>
        <color rgb="FFFF0000"/>
        <rFont val="ＭＳ Ｐゴシック"/>
        <family val="3"/>
        <charset val="128"/>
      </rPr>
      <t>浴室</t>
    </r>
    <r>
      <rPr>
        <sz val="11"/>
        <color theme="1"/>
        <rFont val="ＭＳ Ｐゴシック"/>
        <family val="3"/>
        <charset val="128"/>
      </rPr>
      <t>）</t>
    </r>
    <rPh sb="5" eb="7">
      <t>ヨクシツ</t>
    </rPh>
    <phoneticPr fontId="2"/>
  </si>
  <si>
    <r>
      <t>換気対策（</t>
    </r>
    <r>
      <rPr>
        <sz val="11"/>
        <color rgb="FFFF0000"/>
        <rFont val="ＭＳ Ｐゴシック"/>
        <family val="3"/>
        <charset val="128"/>
      </rPr>
      <t>台所</t>
    </r>
    <r>
      <rPr>
        <sz val="11"/>
        <color theme="1"/>
        <rFont val="ＭＳ Ｐゴシック"/>
        <family val="3"/>
        <charset val="128"/>
      </rPr>
      <t>）</t>
    </r>
    <rPh sb="5" eb="7">
      <t>ダイドコロ</t>
    </rPh>
    <phoneticPr fontId="2"/>
  </si>
  <si>
    <r>
      <rPr>
        <sz val="11"/>
        <color rgb="FFFF0000"/>
        <rFont val="ＭＳ Ｐゴシック"/>
        <family val="3"/>
        <charset val="128"/>
      </rPr>
      <t>高齢者</t>
    </r>
    <r>
      <rPr>
        <sz val="11"/>
        <color theme="1"/>
        <rFont val="ＭＳ Ｐゴシック"/>
        <family val="3"/>
        <charset val="128"/>
      </rPr>
      <t>等配慮対策等級（専用部分）</t>
    </r>
    <phoneticPr fontId="2"/>
  </si>
  <si>
    <t>大規模な改修工事を必要とするまでの期間を伸長するため必要な対策の程度</t>
    <phoneticPr fontId="2"/>
  </si>
  <si>
    <t>透過損失等級（外壁開口部）</t>
    <phoneticPr fontId="2"/>
  </si>
  <si>
    <t>遮音性能</t>
    <rPh sb="0" eb="2">
      <t>シャオン</t>
    </rPh>
    <rPh sb="2" eb="4">
      <t>セイノウ</t>
    </rPh>
    <phoneticPr fontId="2"/>
  </si>
  <si>
    <t>高齢者対策</t>
    <rPh sb="0" eb="3">
      <t>コウレイシャ</t>
    </rPh>
    <rPh sb="3" eb="5">
      <t>タイサク</t>
    </rPh>
    <phoneticPr fontId="2"/>
  </si>
  <si>
    <t>熱損失量の合計を外皮等の面積の合計で除した値</t>
    <phoneticPr fontId="2"/>
  </si>
  <si>
    <r>
      <rPr>
        <sz val="18"/>
        <color theme="1"/>
        <rFont val="ＭＳ Ｐゴシック"/>
        <family val="2"/>
        <charset val="128"/>
      </rPr>
      <t>評価関係</t>
    </r>
    <rPh sb="0" eb="2">
      <t>ヒョウカ</t>
    </rPh>
    <rPh sb="2" eb="4">
      <t>カンケイ</t>
    </rPh>
    <phoneticPr fontId="2"/>
  </si>
  <si>
    <t>水密性</t>
    <rPh sb="0" eb="3">
      <t>スイミツセイ</t>
    </rPh>
    <phoneticPr fontId="2"/>
  </si>
  <si>
    <t>耐風圧</t>
    <rPh sb="0" eb="1">
      <t>タイ</t>
    </rPh>
    <rPh sb="1" eb="3">
      <t>フウアツ</t>
    </rPh>
    <phoneticPr fontId="2"/>
  </si>
  <si>
    <t>◎</t>
    <phoneticPr fontId="2"/>
  </si>
  <si>
    <t>○</t>
    <phoneticPr fontId="2"/>
  </si>
  <si>
    <t>標準仕様で対応可能なものをお選び下さい</t>
    <rPh sb="0" eb="2">
      <t>ヒョウジュン</t>
    </rPh>
    <rPh sb="2" eb="4">
      <t>シヨウ</t>
    </rPh>
    <rPh sb="5" eb="7">
      <t>タイオウ</t>
    </rPh>
    <rPh sb="7" eb="9">
      <t>カノウ</t>
    </rPh>
    <rPh sb="14" eb="15">
      <t>エラ</t>
    </rPh>
    <rPh sb="16" eb="17">
      <t>クダ</t>
    </rPh>
    <phoneticPr fontId="2"/>
  </si>
  <si>
    <t>★もし，可能でしたら，平面図や立面図を添付して下さい</t>
    <rPh sb="4" eb="6">
      <t>カノウ</t>
    </rPh>
    <rPh sb="11" eb="14">
      <t>ヘイメンズ</t>
    </rPh>
    <rPh sb="15" eb="18">
      <t>リツメンズ</t>
    </rPh>
    <rPh sb="19" eb="21">
      <t>テンプ</t>
    </rPh>
    <rPh sb="23" eb="24">
      <t>クダ</t>
    </rPh>
    <phoneticPr fontId="2"/>
  </si>
  <si>
    <t>最高等級</t>
    <rPh sb="0" eb="2">
      <t>サイコウ</t>
    </rPh>
    <rPh sb="2" eb="4">
      <t>トウキュウ</t>
    </rPh>
    <phoneticPr fontId="2"/>
  </si>
  <si>
    <t>等級３</t>
    <rPh sb="0" eb="2">
      <t>トウキュウ</t>
    </rPh>
    <phoneticPr fontId="2"/>
  </si>
  <si>
    <t>免震建築物</t>
    <rPh sb="0" eb="2">
      <t>メンシン</t>
    </rPh>
    <rPh sb="2" eb="5">
      <t>ケンチクブツ</t>
    </rPh>
    <phoneticPr fontId="2"/>
  </si>
  <si>
    <t>等級２</t>
    <rPh sb="0" eb="2">
      <t>トウキュウ</t>
    </rPh>
    <phoneticPr fontId="2"/>
  </si>
  <si>
    <t>等級４</t>
    <rPh sb="0" eb="2">
      <t>トウキュウ</t>
    </rPh>
    <phoneticPr fontId="2"/>
  </si>
  <si>
    <t>等級５</t>
    <rPh sb="0" eb="2">
      <t>トウキュウ</t>
    </rPh>
    <phoneticPr fontId="2"/>
  </si>
  <si>
    <r>
      <rPr>
        <sz val="18"/>
        <color rgb="FFFF0000"/>
        <rFont val="ＭＳ Ｐ明朝"/>
        <family val="1"/>
        <charset val="128"/>
      </rPr>
      <t>高い値</t>
    </r>
    <r>
      <rPr>
        <sz val="18"/>
        <color theme="1"/>
        <rFont val="ＭＳ Ｐ明朝"/>
        <family val="1"/>
        <charset val="128"/>
      </rPr>
      <t>ほど等級が上位</t>
    </r>
    <rPh sb="0" eb="1">
      <t>タカ</t>
    </rPh>
    <rPh sb="2" eb="3">
      <t>アタイ</t>
    </rPh>
    <rPh sb="5" eb="7">
      <t>トウキュウ</t>
    </rPh>
    <rPh sb="8" eb="10">
      <t>ジョウイ</t>
    </rPh>
    <phoneticPr fontId="2"/>
  </si>
  <si>
    <r>
      <t>cm</t>
    </r>
    <r>
      <rPr>
        <vertAlign val="superscript"/>
        <sz val="11"/>
        <color theme="1"/>
        <rFont val="Times New Roman"/>
        <family val="1"/>
      </rPr>
      <t>2</t>
    </r>
    <r>
      <rPr>
        <sz val="11"/>
        <color theme="1"/>
        <rFont val="Times New Roman"/>
        <family val="1"/>
      </rPr>
      <t>/</t>
    </r>
    <r>
      <rPr>
        <sz val="11"/>
        <color theme="1"/>
        <rFont val="ＭＳ Ｐ明朝"/>
        <family val="1"/>
        <charset val="128"/>
      </rPr>
      <t>㎡以下</t>
    </r>
    <rPh sb="5" eb="7">
      <t>イカ</t>
    </rPh>
    <phoneticPr fontId="2"/>
  </si>
  <si>
    <t>24時間換気システム</t>
    <rPh sb="2" eb="4">
      <t>ジカン</t>
    </rPh>
    <rPh sb="4" eb="6">
      <t>カンキ</t>
    </rPh>
    <phoneticPr fontId="2"/>
  </si>
  <si>
    <t>給気・排気</t>
    <rPh sb="0" eb="2">
      <t>キュウキ</t>
    </rPh>
    <rPh sb="3" eb="5">
      <t>ハイキ</t>
    </rPh>
    <phoneticPr fontId="2"/>
  </si>
  <si>
    <t>代表的なサッシの性能</t>
  </si>
  <si>
    <t>主寝室</t>
    <rPh sb="0" eb="1">
      <t>シュ</t>
    </rPh>
    <rPh sb="1" eb="3">
      <t>シンシツ</t>
    </rPh>
    <phoneticPr fontId="2"/>
  </si>
  <si>
    <t>その他の寝室</t>
    <rPh sb="2" eb="3">
      <t>タ</t>
    </rPh>
    <rPh sb="4" eb="6">
      <t>シンシツ</t>
    </rPh>
    <phoneticPr fontId="2"/>
  </si>
  <si>
    <t>階段</t>
    <rPh sb="0" eb="2">
      <t>カイダン</t>
    </rPh>
    <phoneticPr fontId="2"/>
  </si>
  <si>
    <t>吹き抜けの居間</t>
    <rPh sb="0" eb="1">
      <t>フ</t>
    </rPh>
    <rPh sb="2" eb="3">
      <t>ヌ</t>
    </rPh>
    <rPh sb="5" eb="7">
      <t>イマ</t>
    </rPh>
    <phoneticPr fontId="2"/>
  </si>
  <si>
    <t>勾配天井の寝室</t>
    <rPh sb="0" eb="2">
      <t>コウバイ</t>
    </rPh>
    <rPh sb="2" eb="4">
      <t>テンジョウ</t>
    </rPh>
    <rPh sb="5" eb="7">
      <t>シンシツ</t>
    </rPh>
    <phoneticPr fontId="2"/>
  </si>
  <si>
    <t>土地を所有していない場合，希望の方角を選択して下さい。</t>
    <rPh sb="0" eb="2">
      <t>トチ</t>
    </rPh>
    <rPh sb="3" eb="5">
      <t>ショユウ</t>
    </rPh>
    <rPh sb="10" eb="12">
      <t>バアイ</t>
    </rPh>
    <rPh sb="13" eb="15">
      <t>キボウ</t>
    </rPh>
    <rPh sb="16" eb="18">
      <t>ホウガク</t>
    </rPh>
    <rPh sb="19" eb="21">
      <t>センタク</t>
    </rPh>
    <rPh sb="23" eb="24">
      <t>クダ</t>
    </rPh>
    <phoneticPr fontId="2"/>
  </si>
  <si>
    <t>土地の面積</t>
    <rPh sb="0" eb="2">
      <t>トチ</t>
    </rPh>
    <rPh sb="3" eb="5">
      <t>メンセキ</t>
    </rPh>
    <phoneticPr fontId="2"/>
  </si>
  <si>
    <t>㎡</t>
    <phoneticPr fontId="2"/>
  </si>
  <si>
    <t>土地の形</t>
    <rPh sb="0" eb="2">
      <t>トチ</t>
    </rPh>
    <rPh sb="3" eb="4">
      <t>カタチ</t>
    </rPh>
    <phoneticPr fontId="2"/>
  </si>
  <si>
    <t xml:space="preserve">例：
①台風や暴風雨による雨漏れの被害が多い地域なので，軒の出を深くしてほしい。
②外装材や防水材の経年劣化を少なくして，補修費用を少なくしたい。
</t>
    <rPh sb="0" eb="1">
      <t>レイ</t>
    </rPh>
    <rPh sb="4" eb="6">
      <t>タイフウ</t>
    </rPh>
    <rPh sb="7" eb="10">
      <t>ボウフウウ</t>
    </rPh>
    <rPh sb="13" eb="14">
      <t>アマ</t>
    </rPh>
    <rPh sb="14" eb="15">
      <t>モ</t>
    </rPh>
    <rPh sb="17" eb="19">
      <t>ヒガイ</t>
    </rPh>
    <rPh sb="20" eb="21">
      <t>オオ</t>
    </rPh>
    <rPh sb="22" eb="24">
      <t>チイキ</t>
    </rPh>
    <rPh sb="28" eb="29">
      <t>ノキ</t>
    </rPh>
    <rPh sb="30" eb="31">
      <t>デ</t>
    </rPh>
    <rPh sb="32" eb="33">
      <t>フカ</t>
    </rPh>
    <rPh sb="42" eb="45">
      <t>ガイソウザイ</t>
    </rPh>
    <rPh sb="46" eb="49">
      <t>ボウスイザイ</t>
    </rPh>
    <rPh sb="50" eb="52">
      <t>ケイネン</t>
    </rPh>
    <rPh sb="52" eb="54">
      <t>レッカ</t>
    </rPh>
    <rPh sb="55" eb="56">
      <t>スク</t>
    </rPh>
    <rPh sb="61" eb="63">
      <t>ホシュウ</t>
    </rPh>
    <rPh sb="63" eb="65">
      <t>ヒヨウ</t>
    </rPh>
    <rPh sb="66" eb="67">
      <t>スク</t>
    </rPh>
    <phoneticPr fontId="2"/>
  </si>
  <si>
    <t>建物が受ける日射量の合計を外皮等面積の合計で除した値</t>
    <rPh sb="0" eb="2">
      <t>タテモノ</t>
    </rPh>
    <rPh sb="3" eb="4">
      <t>ウ</t>
    </rPh>
    <rPh sb="8" eb="9">
      <t>リョウ</t>
    </rPh>
    <rPh sb="10" eb="12">
      <t>ゴウケイ</t>
    </rPh>
    <phoneticPr fontId="2"/>
  </si>
  <si>
    <r>
      <rPr>
        <u/>
        <sz val="11"/>
        <color theme="10"/>
        <rFont val="ＭＳ Ｐゴシック"/>
        <family val="3"/>
        <charset val="128"/>
        <scheme val="minor"/>
      </rPr>
      <t>免震建築物であるか否か</t>
    </r>
    <phoneticPr fontId="2"/>
  </si>
  <si>
    <r>
      <rPr>
        <u/>
        <sz val="11"/>
        <color theme="10"/>
        <rFont val="ＭＳ Ｐゴシック"/>
        <family val="3"/>
        <charset val="128"/>
        <scheme val="minor"/>
      </rPr>
      <t>延焼の恐れのある部分の開口部の火炎を遮る時間の長さ</t>
    </r>
    <rPh sb="0" eb="2">
      <t>エンショウ</t>
    </rPh>
    <rPh sb="3" eb="4">
      <t>オソ</t>
    </rPh>
    <rPh sb="8" eb="10">
      <t>ブブン</t>
    </rPh>
    <phoneticPr fontId="2"/>
  </si>
  <si>
    <t>－</t>
    <phoneticPr fontId="2"/>
  </si>
  <si>
    <t>延焼の恐れのある部分の外壁等（開口部以外）の火熱を遮る時間の長さ</t>
    <phoneticPr fontId="2"/>
  </si>
  <si>
    <t>メリット</t>
    <phoneticPr fontId="2"/>
  </si>
  <si>
    <t>居間の外壁に設けられたサッシなどを評価対象に、空気伝搬音を遮断する性能を評価</t>
    <rPh sb="0" eb="2">
      <t>イマ</t>
    </rPh>
    <phoneticPr fontId="2"/>
  </si>
  <si>
    <t>住戸で発生した火災の早期の感知のしやすさ</t>
    <rPh sb="13" eb="15">
      <t>カンチ</t>
    </rPh>
    <phoneticPr fontId="2"/>
  </si>
  <si>
    <t>住戸内における高齢者等への配慮のために必要な対策の程度</t>
    <rPh sb="0" eb="2">
      <t>ジュウコ</t>
    </rPh>
    <rPh sb="2" eb="3">
      <t>ナイ</t>
    </rPh>
    <phoneticPr fontId="2"/>
  </si>
  <si>
    <r>
      <t>W/m</t>
    </r>
    <r>
      <rPr>
        <vertAlign val="superscript"/>
        <sz val="11"/>
        <color theme="1"/>
        <rFont val="Times New Roman"/>
        <family val="1"/>
      </rPr>
      <t>2</t>
    </r>
    <r>
      <rPr>
        <sz val="11"/>
        <color theme="1"/>
        <rFont val="Times New Roman"/>
        <family val="1"/>
      </rPr>
      <t>K</t>
    </r>
    <r>
      <rPr>
        <sz val="11"/>
        <color theme="1"/>
        <rFont val="ＭＳ Ｐ明朝"/>
        <family val="1"/>
        <charset val="128"/>
      </rPr>
      <t>以下</t>
    </r>
    <rPh sb="5" eb="7">
      <t>イカ</t>
    </rPh>
    <phoneticPr fontId="2"/>
  </si>
  <si>
    <t>以下</t>
    <rPh sb="0" eb="2">
      <t>イカ</t>
    </rPh>
    <phoneticPr fontId="2"/>
  </si>
  <si>
    <t>※C値測定時にテープ等で目張りして良い場所（換気ﾚｼﾞｽﾀｰ，台所ﾚﾝｼﾞﾌｧﾝ，換気扇・天井扇，煙突の穴，屋外へ通じる配水管，集中換気ｼｽﾃﾑの給排気ﾀﾞｸﾄの屋外側出入り口）：JIS A 2201</t>
    <rPh sb="2" eb="3">
      <t>チ</t>
    </rPh>
    <rPh sb="3" eb="5">
      <t>ソクテイ</t>
    </rPh>
    <rPh sb="5" eb="6">
      <t>ジ</t>
    </rPh>
    <rPh sb="10" eb="11">
      <t>ナド</t>
    </rPh>
    <rPh sb="12" eb="14">
      <t>メバ</t>
    </rPh>
    <rPh sb="17" eb="18">
      <t>ヨ</t>
    </rPh>
    <rPh sb="19" eb="21">
      <t>バショ</t>
    </rPh>
    <rPh sb="22" eb="24">
      <t>カンキ</t>
    </rPh>
    <rPh sb="31" eb="33">
      <t>ダイドコロ</t>
    </rPh>
    <rPh sb="41" eb="44">
      <t>カンキセン</t>
    </rPh>
    <rPh sb="45" eb="47">
      <t>テンジョウ</t>
    </rPh>
    <rPh sb="47" eb="48">
      <t>セン</t>
    </rPh>
    <rPh sb="49" eb="51">
      <t>エントツ</t>
    </rPh>
    <rPh sb="52" eb="53">
      <t>アナ</t>
    </rPh>
    <rPh sb="54" eb="56">
      <t>オクガイ</t>
    </rPh>
    <rPh sb="57" eb="58">
      <t>ツウ</t>
    </rPh>
    <rPh sb="60" eb="63">
      <t>ハイスイカン</t>
    </rPh>
    <rPh sb="64" eb="66">
      <t>シュウチュウ</t>
    </rPh>
    <rPh sb="66" eb="68">
      <t>カンキ</t>
    </rPh>
    <rPh sb="73" eb="76">
      <t>キュウハイキ</t>
    </rPh>
    <rPh sb="81" eb="83">
      <t>オクガイ</t>
    </rPh>
    <rPh sb="83" eb="84">
      <t>ガワ</t>
    </rPh>
    <rPh sb="84" eb="86">
      <t>デイ</t>
    </rPh>
    <rPh sb="87" eb="88">
      <t>グチ</t>
    </rPh>
    <phoneticPr fontId="2"/>
  </si>
  <si>
    <t>給排気の形式</t>
    <rPh sb="0" eb="3">
      <t>キュウハイキ</t>
    </rPh>
    <rPh sb="4" eb="6">
      <t>ケイシキ</t>
    </rPh>
    <phoneticPr fontId="2"/>
  </si>
  <si>
    <t>「かなばかりず」と読み、建物の主要な部分を縦に切断した場合の状態を詳細に示した図です。</t>
    <rPh sb="9" eb="10">
      <t>ヨ</t>
    </rPh>
    <rPh sb="12" eb="14">
      <t>タテモノ</t>
    </rPh>
    <rPh sb="15" eb="17">
      <t>シュヨウ</t>
    </rPh>
    <rPh sb="18" eb="20">
      <t>ブブン</t>
    </rPh>
    <rPh sb="21" eb="22">
      <t>タテ</t>
    </rPh>
    <rPh sb="23" eb="25">
      <t>セツダン</t>
    </rPh>
    <rPh sb="27" eb="29">
      <t>バアイ</t>
    </rPh>
    <rPh sb="30" eb="32">
      <t>ジョウタイ</t>
    </rPh>
    <rPh sb="33" eb="35">
      <t>ショウサイ</t>
    </rPh>
    <rPh sb="36" eb="37">
      <t>シメ</t>
    </rPh>
    <rPh sb="39" eb="40">
      <t>ズ</t>
    </rPh>
    <phoneticPr fontId="2"/>
  </si>
  <si>
    <t>工事の日程を示した表です。</t>
    <rPh sb="0" eb="2">
      <t>コウジ</t>
    </rPh>
    <rPh sb="3" eb="5">
      <t>ニッテイ</t>
    </rPh>
    <rPh sb="6" eb="7">
      <t>シメ</t>
    </rPh>
    <rPh sb="9" eb="10">
      <t>ヒョウ</t>
    </rPh>
    <phoneticPr fontId="2"/>
  </si>
  <si>
    <t>施主の立ち会いや、検査の日程を示した表です。</t>
    <rPh sb="0" eb="2">
      <t>セシュ</t>
    </rPh>
    <rPh sb="3" eb="4">
      <t>タ</t>
    </rPh>
    <rPh sb="5" eb="6">
      <t>ア</t>
    </rPh>
    <rPh sb="9" eb="11">
      <t>ケンサ</t>
    </rPh>
    <rPh sb="12" eb="14">
      <t>ニッテイ</t>
    </rPh>
    <rPh sb="15" eb="16">
      <t>シメ</t>
    </rPh>
    <rPh sb="18" eb="19">
      <t>ヒョウ</t>
    </rPh>
    <phoneticPr fontId="2"/>
  </si>
  <si>
    <t>保証内容は、契約前に把握し、諸証書は大切に保管しましょう。</t>
    <rPh sb="0" eb="2">
      <t>ホショウ</t>
    </rPh>
    <rPh sb="2" eb="4">
      <t>ナイヨウ</t>
    </rPh>
    <rPh sb="6" eb="8">
      <t>ケイヤク</t>
    </rPh>
    <rPh sb="8" eb="9">
      <t>マエ</t>
    </rPh>
    <rPh sb="10" eb="12">
      <t>ハアク</t>
    </rPh>
    <rPh sb="14" eb="15">
      <t>ショ</t>
    </rPh>
    <rPh sb="15" eb="17">
      <t>ショウショ</t>
    </rPh>
    <rPh sb="18" eb="20">
      <t>タイセツ</t>
    </rPh>
    <rPh sb="21" eb="23">
      <t>ホカン</t>
    </rPh>
    <phoneticPr fontId="2"/>
  </si>
  <si>
    <t>将来、どのような時期にどのような保守点検が必要になるのか事前に把握しましょう。</t>
    <rPh sb="0" eb="2">
      <t>ショウライ</t>
    </rPh>
    <rPh sb="8" eb="10">
      <t>ジキ</t>
    </rPh>
    <rPh sb="16" eb="18">
      <t>ホシュ</t>
    </rPh>
    <rPh sb="18" eb="20">
      <t>テンケン</t>
    </rPh>
    <rPh sb="21" eb="23">
      <t>ヒツヨウ</t>
    </rPh>
    <rPh sb="28" eb="30">
      <t>ジゼン</t>
    </rPh>
    <rPh sb="31" eb="33">
      <t>ハアク</t>
    </rPh>
    <phoneticPr fontId="2"/>
  </si>
  <si>
    <t>枠組壁工法</t>
    <rPh sb="0" eb="2">
      <t>ワクグ</t>
    </rPh>
    <rPh sb="2" eb="3">
      <t>カベ</t>
    </rPh>
    <rPh sb="3" eb="5">
      <t>コウホウ</t>
    </rPh>
    <phoneticPr fontId="2"/>
  </si>
  <si>
    <t>矩計図（かなばかりず）</t>
    <rPh sb="0" eb="2">
      <t>カナバカ</t>
    </rPh>
    <rPh sb="2" eb="3">
      <t>ズ</t>
    </rPh>
    <phoneticPr fontId="2"/>
  </si>
  <si>
    <t>玄関ポーチ土間等と基礎が一体</t>
    <rPh sb="0" eb="2">
      <t>ゲンカン</t>
    </rPh>
    <rPh sb="5" eb="7">
      <t>ドマ</t>
    </rPh>
    <rPh sb="7" eb="8">
      <t>ナド</t>
    </rPh>
    <rPh sb="9" eb="11">
      <t>キソ</t>
    </rPh>
    <rPh sb="12" eb="14">
      <t>イッタイ</t>
    </rPh>
    <phoneticPr fontId="2"/>
  </si>
  <si>
    <t>モルタル通気構法</t>
    <rPh sb="4" eb="6">
      <t>ツウキ</t>
    </rPh>
    <rPh sb="6" eb="8">
      <t>コウホウ</t>
    </rPh>
    <phoneticPr fontId="2"/>
  </si>
  <si>
    <t>モルタル 非通気</t>
    <rPh sb="5" eb="6">
      <t>ヒ</t>
    </rPh>
    <rPh sb="6" eb="8">
      <t>ツウキ</t>
    </rPh>
    <phoneticPr fontId="2"/>
  </si>
  <si>
    <t>金属系サイディング</t>
    <rPh sb="0" eb="2">
      <t>キンゾク</t>
    </rPh>
    <rPh sb="2" eb="3">
      <t>ケイ</t>
    </rPh>
    <phoneticPr fontId="2"/>
  </si>
  <si>
    <t>樹脂系サイディング</t>
    <rPh sb="0" eb="2">
      <t>ジュシ</t>
    </rPh>
    <rPh sb="2" eb="3">
      <t>ケイ</t>
    </rPh>
    <phoneticPr fontId="2"/>
  </si>
  <si>
    <t>別張り防湿フィルム</t>
    <rPh sb="0" eb="1">
      <t>ベツ</t>
    </rPh>
    <rPh sb="1" eb="2">
      <t>バ</t>
    </rPh>
    <rPh sb="3" eb="5">
      <t>ボウシツ</t>
    </rPh>
    <phoneticPr fontId="2"/>
  </si>
  <si>
    <t>なし</t>
    <phoneticPr fontId="2"/>
  </si>
  <si>
    <t>天井・屋根断熱気密</t>
    <rPh sb="0" eb="2">
      <t>テンジョウ</t>
    </rPh>
    <rPh sb="3" eb="5">
      <t>ヤネ</t>
    </rPh>
    <rPh sb="5" eb="7">
      <t>ダンネツ</t>
    </rPh>
    <rPh sb="7" eb="9">
      <t>キミツ</t>
    </rPh>
    <phoneticPr fontId="2"/>
  </si>
  <si>
    <t>全て見える</t>
    <rPh sb="0" eb="1">
      <t>スベ</t>
    </rPh>
    <rPh sb="2" eb="3">
      <t>ミ</t>
    </rPh>
    <phoneticPr fontId="2"/>
  </si>
  <si>
    <t>通気層の厚さ</t>
    <rPh sb="0" eb="2">
      <t>ツウキ</t>
    </rPh>
    <rPh sb="2" eb="3">
      <t>ソウ</t>
    </rPh>
    <phoneticPr fontId="2"/>
  </si>
  <si>
    <t>推奨</t>
    <rPh sb="0" eb="2">
      <t>スイショウ</t>
    </rPh>
    <phoneticPr fontId="2"/>
  </si>
  <si>
    <t>延床面積1㎡当たりのすきま面積（実測値）</t>
    <rPh sb="0" eb="1">
      <t>ノベ</t>
    </rPh>
    <rPh sb="16" eb="19">
      <t>ジッソクチ</t>
    </rPh>
    <phoneticPr fontId="2"/>
  </si>
  <si>
    <r>
      <rPr>
        <sz val="12"/>
        <color rgb="FFFF0000"/>
        <rFont val="ＭＳ Ｐ明朝"/>
        <family val="1"/>
        <charset val="128"/>
      </rPr>
      <t>高い値</t>
    </r>
    <r>
      <rPr>
        <sz val="12"/>
        <color theme="1"/>
        <rFont val="ＭＳ Ｐ明朝"/>
        <family val="1"/>
        <charset val="128"/>
      </rPr>
      <t>ほど等級が上位</t>
    </r>
    <rPh sb="0" eb="1">
      <t>タカ</t>
    </rPh>
    <rPh sb="2" eb="3">
      <t>アタイ</t>
    </rPh>
    <rPh sb="5" eb="7">
      <t>トウキュウ</t>
    </rPh>
    <rPh sb="8" eb="10">
      <t>ジョウイ</t>
    </rPh>
    <phoneticPr fontId="2"/>
  </si>
  <si>
    <t>万円位まで　　　　　</t>
    <rPh sb="0" eb="2">
      <t>マンエン</t>
    </rPh>
    <rPh sb="2" eb="3">
      <t>クライ</t>
    </rPh>
    <phoneticPr fontId="2"/>
  </si>
  <si>
    <t>希望額</t>
    <rPh sb="0" eb="2">
      <t>キボウ</t>
    </rPh>
    <rPh sb="2" eb="3">
      <t>ガク</t>
    </rPh>
    <phoneticPr fontId="2"/>
  </si>
  <si>
    <t>立面図は、住宅の東西南北面の外観を現した図です。</t>
    <rPh sb="0" eb="3">
      <t>リツメンズ</t>
    </rPh>
    <rPh sb="5" eb="7">
      <t>ジュウタク</t>
    </rPh>
    <rPh sb="8" eb="10">
      <t>トウザイ</t>
    </rPh>
    <rPh sb="10" eb="12">
      <t>ナンボク</t>
    </rPh>
    <rPh sb="12" eb="13">
      <t>メン</t>
    </rPh>
    <rPh sb="14" eb="16">
      <t>ガイカン</t>
    </rPh>
    <rPh sb="17" eb="18">
      <t>アラワ</t>
    </rPh>
    <rPh sb="20" eb="21">
      <t>ズ</t>
    </rPh>
    <phoneticPr fontId="2"/>
  </si>
  <si>
    <t>特に重要と思われる図面を確認し、着工前までに図面を入手し適切に施工されているか確認する必要があります。</t>
    <rPh sb="0" eb="1">
      <t>トク</t>
    </rPh>
    <rPh sb="2" eb="4">
      <t>ジュウヨウ</t>
    </rPh>
    <rPh sb="5" eb="6">
      <t>オモ</t>
    </rPh>
    <rPh sb="9" eb="11">
      <t>ズメン</t>
    </rPh>
    <rPh sb="12" eb="14">
      <t>カクニン</t>
    </rPh>
    <rPh sb="16" eb="18">
      <t>チャッコウ</t>
    </rPh>
    <rPh sb="18" eb="19">
      <t>マエ</t>
    </rPh>
    <rPh sb="19" eb="20">
      <t>ジゼン</t>
    </rPh>
    <rPh sb="22" eb="24">
      <t>ズメン</t>
    </rPh>
    <rPh sb="25" eb="27">
      <t>ニュウシュ</t>
    </rPh>
    <rPh sb="28" eb="30">
      <t>テキセツ</t>
    </rPh>
    <rPh sb="31" eb="33">
      <t>セコウ</t>
    </rPh>
    <rPh sb="39" eb="41">
      <t>カクニン</t>
    </rPh>
    <rPh sb="43" eb="45">
      <t>ヒツヨウ</t>
    </rPh>
    <phoneticPr fontId="2"/>
  </si>
  <si>
    <t>解説・注意事項</t>
    <rPh sb="0" eb="2">
      <t>カイセツ</t>
    </rPh>
    <rPh sb="3" eb="5">
      <t>チュウイ</t>
    </rPh>
    <rPh sb="5" eb="7">
      <t>ジコウ</t>
    </rPh>
    <phoneticPr fontId="2"/>
  </si>
  <si>
    <t>床下の地盤面から床までの高さが低すぎると、床下に潜れなくなり、点検が困難になります。</t>
    <rPh sb="0" eb="2">
      <t>ユカシタ</t>
    </rPh>
    <rPh sb="3" eb="6">
      <t>ジバンメン</t>
    </rPh>
    <rPh sb="8" eb="9">
      <t>ユカ</t>
    </rPh>
    <rPh sb="12" eb="13">
      <t>タカ</t>
    </rPh>
    <rPh sb="15" eb="16">
      <t>ヒク</t>
    </rPh>
    <rPh sb="21" eb="23">
      <t>ユカシタ</t>
    </rPh>
    <rPh sb="24" eb="25">
      <t>モグ</t>
    </rPh>
    <rPh sb="31" eb="33">
      <t>テンケン</t>
    </rPh>
    <rPh sb="34" eb="36">
      <t>コンナン</t>
    </rPh>
    <phoneticPr fontId="2"/>
  </si>
  <si>
    <t>人通口の配置</t>
    <rPh sb="0" eb="2">
      <t>ジンツウ</t>
    </rPh>
    <rPh sb="2" eb="3">
      <t>クチ</t>
    </rPh>
    <rPh sb="4" eb="6">
      <t>ハイチ</t>
    </rPh>
    <phoneticPr fontId="2"/>
  </si>
  <si>
    <t>全ての床下が点検出来る</t>
    <rPh sb="0" eb="1">
      <t>スベ</t>
    </rPh>
    <rPh sb="3" eb="5">
      <t>ユカシタ</t>
    </rPh>
    <rPh sb="6" eb="8">
      <t>テンケン</t>
    </rPh>
    <rPh sb="8" eb="10">
      <t>デキ</t>
    </rPh>
    <phoneticPr fontId="2"/>
  </si>
  <si>
    <t>塗装費用と耐久性を検討し、適切な塗装を選択しましょう。</t>
    <rPh sb="0" eb="2">
      <t>トソウ</t>
    </rPh>
    <rPh sb="2" eb="4">
      <t>ヒヨウ</t>
    </rPh>
    <rPh sb="5" eb="8">
      <t>タイキュウセイ</t>
    </rPh>
    <rPh sb="9" eb="11">
      <t>ケントウ</t>
    </rPh>
    <rPh sb="13" eb="15">
      <t>テキセツ</t>
    </rPh>
    <rPh sb="16" eb="18">
      <t>トソウ</t>
    </rPh>
    <rPh sb="19" eb="21">
      <t>センタク</t>
    </rPh>
    <phoneticPr fontId="2"/>
  </si>
  <si>
    <t>規格</t>
    <rPh sb="0" eb="2">
      <t>キカク</t>
    </rPh>
    <phoneticPr fontId="2"/>
  </si>
  <si>
    <t xml:space="preserve">設備図は、 給水、排水、給湯、ガス、電気（弱電含む）、空調などの設備関係の配管、配線やその仕様などを記載した図です。 </t>
    <phoneticPr fontId="2"/>
  </si>
  <si>
    <t>充分に保証内容を理解するまで説明をうけましょう。</t>
    <rPh sb="0" eb="2">
      <t>ジュウブン</t>
    </rPh>
    <rPh sb="3" eb="5">
      <t>ホショウ</t>
    </rPh>
    <rPh sb="5" eb="7">
      <t>ナイヨウ</t>
    </rPh>
    <rPh sb="8" eb="10">
      <t>リカイ</t>
    </rPh>
    <rPh sb="14" eb="16">
      <t>セツメイ</t>
    </rPh>
    <phoneticPr fontId="2"/>
  </si>
  <si>
    <t>波形ラスはJ線の19mm、こぶラスや力骨付きラスはM線の19mm、リブラスはT線の25mm以上のステープルを使用するなど、ラスに対応したステープルが規定されています。</t>
    <rPh sb="0" eb="2">
      <t>ナミガタ</t>
    </rPh>
    <rPh sb="6" eb="7">
      <t>セン</t>
    </rPh>
    <rPh sb="18" eb="19">
      <t>リキ</t>
    </rPh>
    <rPh sb="19" eb="20">
      <t>コツ</t>
    </rPh>
    <rPh sb="20" eb="21">
      <t>ツ</t>
    </rPh>
    <rPh sb="26" eb="27">
      <t>セン</t>
    </rPh>
    <rPh sb="39" eb="40">
      <t>セン</t>
    </rPh>
    <rPh sb="45" eb="47">
      <t>イジョウ</t>
    </rPh>
    <rPh sb="54" eb="56">
      <t>シヨウ</t>
    </rPh>
    <rPh sb="64" eb="66">
      <t>タイオウ</t>
    </rPh>
    <rPh sb="74" eb="76">
      <t>キテイ</t>
    </rPh>
    <phoneticPr fontId="2"/>
  </si>
  <si>
    <t xml:space="preserve">  </t>
    <phoneticPr fontId="2"/>
  </si>
  <si>
    <t>住所：　　　　　都道府県　　　　　　市町村</t>
    <rPh sb="0" eb="2">
      <t>ジュウショ</t>
    </rPh>
    <rPh sb="8" eb="12">
      <t>トドウフケン</t>
    </rPh>
    <rPh sb="18" eb="21">
      <t>シチョウソン</t>
    </rPh>
    <phoneticPr fontId="2"/>
  </si>
  <si>
    <t>　　防犯性</t>
    <rPh sb="2" eb="5">
      <t>ボウハンセイ</t>
    </rPh>
    <phoneticPr fontId="2"/>
  </si>
  <si>
    <t>　① 可能な範囲で入力して下さい</t>
    <rPh sb="3" eb="5">
      <t>カノウ</t>
    </rPh>
    <rPh sb="6" eb="8">
      <t>ハンイ</t>
    </rPh>
    <rPh sb="9" eb="11">
      <t>ニュウリョク</t>
    </rPh>
    <rPh sb="13" eb="14">
      <t>クダ</t>
    </rPh>
    <phoneticPr fontId="2"/>
  </si>
  <si>
    <t>室</t>
    <rPh sb="0" eb="1">
      <t>シツ</t>
    </rPh>
    <phoneticPr fontId="2"/>
  </si>
  <si>
    <t>畳</t>
    <rPh sb="0" eb="1">
      <t>タタミ</t>
    </rPh>
    <phoneticPr fontId="2"/>
  </si>
  <si>
    <t>南北方向約　　ｍ</t>
    <rPh sb="0" eb="2">
      <t>ナンボク</t>
    </rPh>
    <rPh sb="2" eb="4">
      <t>ホウコウ</t>
    </rPh>
    <rPh sb="4" eb="5">
      <t>ヤク</t>
    </rPh>
    <phoneticPr fontId="2"/>
  </si>
  <si>
    <r>
      <t>土地に接している</t>
    </r>
    <r>
      <rPr>
        <b/>
        <sz val="14"/>
        <color rgb="FFFF0000"/>
        <rFont val="HG丸ｺﾞｼｯｸM-PRO"/>
        <family val="3"/>
        <charset val="128"/>
      </rPr>
      <t>道路の方角
（複数回答可）</t>
    </r>
    <rPh sb="0" eb="2">
      <t>トチ</t>
    </rPh>
    <rPh sb="3" eb="4">
      <t>セッ</t>
    </rPh>
    <rPh sb="8" eb="10">
      <t>ドウロ</t>
    </rPh>
    <rPh sb="11" eb="13">
      <t>ホウガク</t>
    </rPh>
    <rPh sb="15" eb="17">
      <t>フクスウ</t>
    </rPh>
    <rPh sb="17" eb="19">
      <t>カイトウ</t>
    </rPh>
    <rPh sb="19" eb="20">
      <t>カ</t>
    </rPh>
    <phoneticPr fontId="2"/>
  </si>
  <si>
    <t>　　2×4構法</t>
    <rPh sb="5" eb="7">
      <t>コウホウ</t>
    </rPh>
    <phoneticPr fontId="2"/>
  </si>
  <si>
    <t>　　洋風</t>
    <rPh sb="2" eb="4">
      <t>ヨウフウ</t>
    </rPh>
    <phoneticPr fontId="2"/>
  </si>
  <si>
    <t>　　耐震性</t>
    <rPh sb="2" eb="5">
      <t>タイシンセイ</t>
    </rPh>
    <phoneticPr fontId="2"/>
  </si>
  <si>
    <t>　　布基礎</t>
    <rPh sb="2" eb="3">
      <t>ヌノ</t>
    </rPh>
    <rPh sb="3" eb="5">
      <t>キソ</t>
    </rPh>
    <phoneticPr fontId="2"/>
  </si>
  <si>
    <t>　   金属屋根</t>
    <rPh sb="4" eb="6">
      <t>キンゾク</t>
    </rPh>
    <rPh sb="6" eb="8">
      <t>ヤネ</t>
    </rPh>
    <phoneticPr fontId="2"/>
  </si>
  <si>
    <r>
      <t>メールアドレス（</t>
    </r>
    <r>
      <rPr>
        <sz val="14"/>
        <color rgb="FFFF0000"/>
        <rFont val="HG丸ｺﾞｼｯｸM-PRO"/>
        <family val="3"/>
        <charset val="128"/>
      </rPr>
      <t>必須</t>
    </r>
    <r>
      <rPr>
        <sz val="14"/>
        <color theme="1"/>
        <rFont val="HG丸ｺﾞｼｯｸM-PRO"/>
        <family val="3"/>
        <charset val="128"/>
      </rPr>
      <t>）：</t>
    </r>
    <rPh sb="8" eb="10">
      <t>ヒッス</t>
    </rPh>
    <phoneticPr fontId="2"/>
  </si>
  <si>
    <t>　   金属系ｻｲﾃﾞｨﾝｸﾞ</t>
    <rPh sb="4" eb="7">
      <t>キンゾクケイ</t>
    </rPh>
    <phoneticPr fontId="2"/>
  </si>
  <si>
    <t>　　窯業系ｻｲﾃﾞｨﾝｸﾞ</t>
    <rPh sb="2" eb="4">
      <t>ヨウギョウ</t>
    </rPh>
    <rPh sb="4" eb="5">
      <t>ケイ</t>
    </rPh>
    <phoneticPr fontId="2"/>
  </si>
  <si>
    <t>　木質系ﾌﾟﾚﾊﾌﾞ</t>
    <rPh sb="1" eb="3">
      <t>モクシツ</t>
    </rPh>
    <rPh sb="3" eb="4">
      <t>ケイ</t>
    </rPh>
    <phoneticPr fontId="2"/>
  </si>
  <si>
    <t>　　その他</t>
    <rPh sb="4" eb="5">
      <t>タ</t>
    </rPh>
    <phoneticPr fontId="2"/>
  </si>
  <si>
    <t>　 その他</t>
    <rPh sb="4" eb="5">
      <t>タ</t>
    </rPh>
    <phoneticPr fontId="2"/>
  </si>
  <si>
    <t xml:space="preserve"> 　その他</t>
    <rPh sb="4" eb="5">
      <t>タ</t>
    </rPh>
    <phoneticPr fontId="2"/>
  </si>
  <si>
    <t xml:space="preserve"> 　耐風性</t>
    <rPh sb="2" eb="5">
      <t>タイフウセイ</t>
    </rPh>
    <phoneticPr fontId="2"/>
  </si>
  <si>
    <t xml:space="preserve"> 　防耐火性</t>
    <rPh sb="2" eb="3">
      <t>ボウ</t>
    </rPh>
    <rPh sb="3" eb="6">
      <t>タイカセイ</t>
    </rPh>
    <phoneticPr fontId="2"/>
  </si>
  <si>
    <t xml:space="preserve">    断熱・気密性</t>
    <rPh sb="4" eb="6">
      <t>ダンネツ</t>
    </rPh>
    <rPh sb="7" eb="10">
      <t>キミツセイ</t>
    </rPh>
    <phoneticPr fontId="2"/>
  </si>
  <si>
    <t>　　防音性</t>
    <rPh sb="2" eb="5">
      <t>ボウオンセイ</t>
    </rPh>
    <phoneticPr fontId="2"/>
  </si>
  <si>
    <t xml:space="preserve">  　ALC</t>
    <phoneticPr fontId="2"/>
  </si>
  <si>
    <t xml:space="preserve"> </t>
    <phoneticPr fontId="2"/>
  </si>
  <si>
    <t>　  タイル張り</t>
    <rPh sb="6" eb="7">
      <t>バ</t>
    </rPh>
    <phoneticPr fontId="2"/>
  </si>
  <si>
    <r>
      <rPr>
        <b/>
        <sz val="11"/>
        <color theme="1"/>
        <rFont val="ＭＳ Ｐゴシック"/>
        <family val="3"/>
        <charset val="128"/>
      </rPr>
      <t>等級</t>
    </r>
    <rPh sb="0" eb="2">
      <t>トウキュウ</t>
    </rPh>
    <phoneticPr fontId="2"/>
  </si>
  <si>
    <r>
      <rPr>
        <b/>
        <sz val="14"/>
        <color rgb="FFFF0000"/>
        <rFont val="ＭＳ Ｐゴシック"/>
        <family val="3"/>
        <charset val="128"/>
      </rPr>
      <t>劣化</t>
    </r>
    <r>
      <rPr>
        <b/>
        <sz val="14"/>
        <color theme="1"/>
        <rFont val="ＭＳ Ｐゴシック"/>
        <family val="3"/>
        <charset val="128"/>
      </rPr>
      <t>対策等級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構造躯体等</t>
    </r>
    <r>
      <rPr>
        <sz val="11"/>
        <color theme="1"/>
        <rFont val="Times New Roman"/>
        <family val="1"/>
      </rPr>
      <t>)</t>
    </r>
    <phoneticPr fontId="2"/>
  </si>
  <si>
    <r>
      <rPr>
        <b/>
        <sz val="14"/>
        <color rgb="FFFF0000"/>
        <rFont val="ＭＳ Ｐゴシック"/>
        <family val="3"/>
        <charset val="128"/>
      </rPr>
      <t>耐火</t>
    </r>
    <r>
      <rPr>
        <b/>
        <sz val="14"/>
        <color theme="1"/>
        <rFont val="ＭＳ Ｐゴシック"/>
        <family val="3"/>
        <charset val="128"/>
      </rPr>
      <t>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延焼のおそれのある部分</t>
    </r>
    <r>
      <rPr>
        <sz val="11"/>
        <color theme="1"/>
        <rFont val="Times New Roman"/>
        <family val="1"/>
      </rPr>
      <t>(</t>
    </r>
    <r>
      <rPr>
        <sz val="11"/>
        <color rgb="FFFF0000"/>
        <rFont val="ＭＳ Ｐゴシック"/>
        <family val="3"/>
        <charset val="128"/>
      </rPr>
      <t>開口部以外</t>
    </r>
    <r>
      <rPr>
        <sz val="11"/>
        <color theme="1"/>
        <rFont val="Times New Roman"/>
        <family val="1"/>
      </rPr>
      <t>))</t>
    </r>
    <phoneticPr fontId="2"/>
  </si>
  <si>
    <r>
      <rPr>
        <b/>
        <sz val="14"/>
        <color rgb="FFFF0000"/>
        <rFont val="ＭＳ Ｐゴシック"/>
        <family val="3"/>
        <charset val="128"/>
      </rPr>
      <t>耐震</t>
    </r>
    <r>
      <rPr>
        <sz val="14"/>
        <color theme="1"/>
        <rFont val="ＭＳ Ｐゴシック"/>
        <family val="3"/>
        <charset val="128"/>
      </rPr>
      <t>等級</t>
    </r>
    <r>
      <rPr>
        <sz val="11"/>
        <color theme="1"/>
        <rFont val="ＭＳ Ｐゴシック"/>
        <family val="3"/>
        <charset val="128"/>
      </rPr>
      <t xml:space="preserve">
（構造躯体（柱,はり,外壁,基礎など）の</t>
    </r>
    <r>
      <rPr>
        <sz val="11"/>
        <color rgb="FFFF0000"/>
        <rFont val="ＭＳ Ｐゴシック"/>
        <family val="3"/>
        <charset val="128"/>
      </rPr>
      <t>損傷</t>
    </r>
    <r>
      <rPr>
        <sz val="11"/>
        <color theme="1"/>
        <rFont val="ＭＳ Ｐゴシック"/>
        <family val="3"/>
        <charset val="128"/>
      </rPr>
      <t>防止）</t>
    </r>
    <rPh sb="0" eb="2">
      <t>タイシン</t>
    </rPh>
    <rPh sb="2" eb="4">
      <t>トウキュウ</t>
    </rPh>
    <rPh sb="25" eb="27">
      <t>ソンショウ</t>
    </rPh>
    <rPh sb="27" eb="29">
      <t>ボウシ</t>
    </rPh>
    <phoneticPr fontId="2"/>
  </si>
  <si>
    <r>
      <rPr>
        <b/>
        <sz val="14"/>
        <color rgb="FFFF0000"/>
        <rFont val="ＭＳ Ｐゴシック"/>
        <family val="3"/>
        <charset val="128"/>
      </rPr>
      <t>耐風</t>
    </r>
    <r>
      <rPr>
        <sz val="14"/>
        <color theme="1"/>
        <rFont val="ＭＳ Ｐゴシック"/>
        <family val="3"/>
        <charset val="128"/>
      </rPr>
      <t>等級</t>
    </r>
    <r>
      <rPr>
        <sz val="11"/>
        <color theme="1"/>
        <rFont val="ＭＳ Ｐゴシック"/>
        <family val="3"/>
        <charset val="128"/>
      </rPr>
      <t xml:space="preserve">
（構造躯体の倒壊等防止及び損傷防止）</t>
    </r>
    <phoneticPr fontId="2"/>
  </si>
  <si>
    <r>
      <rPr>
        <b/>
        <sz val="14"/>
        <color rgb="FFFF0000"/>
        <rFont val="ＭＳ Ｐゴシック"/>
        <family val="3"/>
        <charset val="128"/>
      </rPr>
      <t>耐積雪</t>
    </r>
    <r>
      <rPr>
        <sz val="14"/>
        <color theme="1"/>
        <rFont val="ＭＳ Ｐゴシック"/>
        <family val="3"/>
        <charset val="128"/>
      </rPr>
      <t>等級</t>
    </r>
    <r>
      <rPr>
        <sz val="11"/>
        <color theme="1"/>
        <rFont val="ＭＳ Ｐゴシック"/>
        <family val="3"/>
        <charset val="128"/>
      </rPr>
      <t xml:space="preserve">
（構造躯体の倒壊等防止及び損傷防止）</t>
    </r>
    <phoneticPr fontId="2"/>
  </si>
  <si>
    <r>
      <rPr>
        <b/>
        <sz val="14"/>
        <color rgb="FFFF0000"/>
        <rFont val="ＭＳ Ｐゴシック"/>
        <family val="3"/>
        <charset val="128"/>
      </rPr>
      <t>感知警報装置</t>
    </r>
    <r>
      <rPr>
        <sz val="14"/>
        <color theme="1"/>
        <rFont val="ＭＳ Ｐゴシック"/>
        <family val="3"/>
        <charset val="128"/>
      </rPr>
      <t>設置等級</t>
    </r>
    <r>
      <rPr>
        <sz val="11"/>
        <color theme="1"/>
        <rFont val="Times New Roman"/>
        <family val="1"/>
      </rPr>
      <t>(</t>
    </r>
    <r>
      <rPr>
        <sz val="11"/>
        <color theme="1"/>
        <rFont val="ＭＳ Ｐゴシック"/>
        <family val="3"/>
        <charset val="128"/>
      </rPr>
      <t>自住戸火災時</t>
    </r>
    <r>
      <rPr>
        <sz val="11"/>
        <color theme="1"/>
        <rFont val="Times New Roman"/>
        <family val="1"/>
      </rPr>
      <t>)</t>
    </r>
    <phoneticPr fontId="2"/>
  </si>
  <si>
    <r>
      <rPr>
        <b/>
        <sz val="14"/>
        <color rgb="FFFF0000"/>
        <rFont val="ＭＳ Ｐゴシック"/>
        <family val="3"/>
        <charset val="128"/>
      </rPr>
      <t>耐火</t>
    </r>
    <r>
      <rPr>
        <sz val="14"/>
        <color theme="1"/>
        <rFont val="ＭＳ Ｐゴシック"/>
        <family val="3"/>
        <charset val="128"/>
      </rPr>
      <t>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延焼のおそれのある部分</t>
    </r>
    <r>
      <rPr>
        <sz val="11"/>
        <color theme="1"/>
        <rFont val="Times New Roman"/>
        <family val="1"/>
      </rPr>
      <t>(</t>
    </r>
    <r>
      <rPr>
        <sz val="11"/>
        <color rgb="FFFF0000"/>
        <rFont val="ＭＳ Ｐゴシック"/>
        <family val="3"/>
        <charset val="128"/>
      </rPr>
      <t>開口部</t>
    </r>
    <r>
      <rPr>
        <sz val="11"/>
        <color theme="1"/>
        <rFont val="Times New Roman"/>
        <family val="1"/>
      </rPr>
      <t>))</t>
    </r>
    <phoneticPr fontId="2"/>
  </si>
  <si>
    <r>
      <rPr>
        <b/>
        <sz val="14"/>
        <color rgb="FFFF0000"/>
        <rFont val="ＭＳ Ｐゴシック"/>
        <family val="3"/>
        <charset val="128"/>
      </rPr>
      <t>維持管理</t>
    </r>
    <r>
      <rPr>
        <sz val="14"/>
        <color theme="1"/>
        <rFont val="ＭＳ Ｐゴシック"/>
        <family val="3"/>
        <charset val="128"/>
      </rPr>
      <t>対策等級</t>
    </r>
    <r>
      <rPr>
        <sz val="11"/>
        <color theme="1"/>
        <rFont val="ＭＳ Ｐゴシック"/>
        <family val="3"/>
        <charset val="128"/>
      </rPr>
      <t xml:space="preserve">
（専用配管）</t>
    </r>
    <phoneticPr fontId="2"/>
  </si>
  <si>
    <r>
      <rPr>
        <b/>
        <sz val="14"/>
        <color rgb="FFFF0000"/>
        <rFont val="ＭＳ Ｐゴシック"/>
        <family val="3"/>
        <charset val="128"/>
      </rPr>
      <t>断熱</t>
    </r>
    <r>
      <rPr>
        <sz val="14"/>
        <color theme="1"/>
        <rFont val="ＭＳ Ｐゴシック"/>
        <family val="3"/>
        <charset val="128"/>
      </rPr>
      <t>等性能等級</t>
    </r>
    <rPh sb="0" eb="2">
      <t>ダンネツ</t>
    </rPh>
    <rPh sb="2" eb="3">
      <t>ナド</t>
    </rPh>
    <rPh sb="3" eb="5">
      <t>セイノウ</t>
    </rPh>
    <rPh sb="5" eb="7">
      <t>トウキュウ</t>
    </rPh>
    <phoneticPr fontId="2"/>
  </si>
  <si>
    <r>
      <rPr>
        <sz val="11"/>
        <color rgb="FFFF0000"/>
        <rFont val="ＭＳ Ｐゴシック"/>
        <family val="3"/>
        <charset val="128"/>
      </rPr>
      <t>一次エネルギー消費</t>
    </r>
    <r>
      <rPr>
        <sz val="11"/>
        <color theme="1"/>
        <rFont val="ＭＳ Ｐゴシック"/>
        <family val="3"/>
        <charset val="128"/>
      </rPr>
      <t>量等級</t>
    </r>
    <phoneticPr fontId="2"/>
  </si>
  <si>
    <r>
      <t>2.</t>
    </r>
    <r>
      <rPr>
        <u/>
        <sz val="14"/>
        <color rgb="FFFF0000"/>
        <rFont val="ＭＳ Ｐゴシック"/>
        <family val="2"/>
        <charset val="128"/>
        <scheme val="minor"/>
      </rPr>
      <t>火災</t>
    </r>
    <r>
      <rPr>
        <u/>
        <sz val="14"/>
        <color theme="10"/>
        <rFont val="ＭＳ Ｐゴシック"/>
        <family val="2"/>
        <charset val="128"/>
        <scheme val="minor"/>
      </rPr>
      <t>時の安全に関すること</t>
    </r>
    <phoneticPr fontId="2"/>
  </si>
  <si>
    <r>
      <t>3.</t>
    </r>
    <r>
      <rPr>
        <u/>
        <sz val="14"/>
        <color rgb="FFFF0000"/>
        <rFont val="ＭＳ Ｐゴシック"/>
        <family val="3"/>
        <charset val="128"/>
        <scheme val="minor"/>
      </rPr>
      <t>劣化の軽減</t>
    </r>
    <r>
      <rPr>
        <u/>
        <sz val="14"/>
        <color theme="10"/>
        <rFont val="ＭＳ Ｐゴシック"/>
        <family val="3"/>
        <charset val="128"/>
        <scheme val="minor"/>
      </rPr>
      <t>に関すること</t>
    </r>
    <phoneticPr fontId="2"/>
  </si>
  <si>
    <r>
      <t>5.</t>
    </r>
    <r>
      <rPr>
        <u/>
        <sz val="14"/>
        <color rgb="FFFF0000"/>
        <rFont val="ＭＳ Ｐゴシック"/>
        <family val="3"/>
        <charset val="128"/>
        <scheme val="minor"/>
      </rPr>
      <t>温熱環境</t>
    </r>
    <r>
      <rPr>
        <u/>
        <sz val="14"/>
        <color theme="10"/>
        <rFont val="ＭＳ Ｐゴシック"/>
        <family val="3"/>
        <charset val="128"/>
        <scheme val="minor"/>
      </rPr>
      <t>に関すること</t>
    </r>
    <rPh sb="2" eb="4">
      <t>オンネツ</t>
    </rPh>
    <rPh sb="4" eb="6">
      <t>カンキョウ</t>
    </rPh>
    <rPh sb="7" eb="8">
      <t>カン</t>
    </rPh>
    <phoneticPr fontId="2"/>
  </si>
  <si>
    <r>
      <t>6.</t>
    </r>
    <r>
      <rPr>
        <u/>
        <sz val="14"/>
        <color rgb="FFFF0000"/>
        <rFont val="ＭＳ Ｐゴシック"/>
        <family val="3"/>
        <charset val="128"/>
        <scheme val="minor"/>
      </rPr>
      <t>空気環境</t>
    </r>
    <r>
      <rPr>
        <u/>
        <sz val="14"/>
        <color theme="10"/>
        <rFont val="ＭＳ Ｐゴシック"/>
        <family val="3"/>
        <charset val="128"/>
        <scheme val="minor"/>
      </rPr>
      <t>に関すること</t>
    </r>
    <rPh sb="2" eb="4">
      <t>クウキ</t>
    </rPh>
    <rPh sb="4" eb="6">
      <t>カンキョウ</t>
    </rPh>
    <rPh sb="7" eb="8">
      <t>カン</t>
    </rPh>
    <phoneticPr fontId="2"/>
  </si>
  <si>
    <r>
      <t>8.</t>
    </r>
    <r>
      <rPr>
        <u/>
        <sz val="14"/>
        <color rgb="FFFF0000"/>
        <rFont val="ＭＳ Ｐゴシック"/>
        <family val="3"/>
        <charset val="128"/>
        <scheme val="minor"/>
      </rPr>
      <t>音環境</t>
    </r>
    <r>
      <rPr>
        <u/>
        <sz val="14"/>
        <color theme="10"/>
        <rFont val="ＭＳ Ｐゴシック"/>
        <family val="3"/>
        <charset val="128"/>
        <scheme val="minor"/>
      </rPr>
      <t>に関すること</t>
    </r>
    <phoneticPr fontId="2"/>
  </si>
  <si>
    <r>
      <t>9.</t>
    </r>
    <r>
      <rPr>
        <u/>
        <sz val="14"/>
        <color rgb="FFFF0000"/>
        <rFont val="ＭＳ Ｐゴシック"/>
        <family val="3"/>
        <charset val="128"/>
        <scheme val="minor"/>
      </rPr>
      <t>高齢者</t>
    </r>
    <r>
      <rPr>
        <u/>
        <sz val="14"/>
        <color theme="10"/>
        <rFont val="ＭＳ Ｐゴシック"/>
        <family val="3"/>
        <charset val="128"/>
        <scheme val="minor"/>
      </rPr>
      <t>等への配慮に関すること</t>
    </r>
    <phoneticPr fontId="2"/>
  </si>
  <si>
    <r>
      <t>耐久性の確保，</t>
    </r>
    <r>
      <rPr>
        <b/>
        <sz val="11"/>
        <color theme="8" tint="-0.249977111117893"/>
        <rFont val="ＭＳ Ｐ明朝"/>
        <family val="1"/>
        <charset val="128"/>
      </rPr>
      <t>税の特例措置</t>
    </r>
    <r>
      <rPr>
        <b/>
        <sz val="11"/>
        <color theme="1"/>
        <rFont val="ＭＳ Ｐ明朝"/>
        <family val="1"/>
        <charset val="128"/>
      </rPr>
      <t>，住宅ローンの供給支援</t>
    </r>
    <rPh sb="0" eb="3">
      <t>タイキュウセイ</t>
    </rPh>
    <rPh sb="4" eb="6">
      <t>カクホ</t>
    </rPh>
    <phoneticPr fontId="2"/>
  </si>
  <si>
    <r>
      <t>省エネルギー性の確保，</t>
    </r>
    <r>
      <rPr>
        <b/>
        <sz val="11"/>
        <color theme="8" tint="-0.249977111117893"/>
        <rFont val="ＭＳ Ｐ明朝"/>
        <family val="1"/>
        <charset val="128"/>
      </rPr>
      <t>優遇税制</t>
    </r>
    <r>
      <rPr>
        <b/>
        <sz val="11"/>
        <color theme="1"/>
        <rFont val="ＭＳ Ｐ明朝"/>
        <family val="1"/>
        <charset val="128"/>
      </rPr>
      <t>，ローン控除</t>
    </r>
    <rPh sb="0" eb="1">
      <t>ショウ</t>
    </rPh>
    <rPh sb="6" eb="7">
      <t>セイ</t>
    </rPh>
    <rPh sb="8" eb="10">
      <t>カクホ</t>
    </rPh>
    <rPh sb="11" eb="13">
      <t>ユウグウ</t>
    </rPh>
    <rPh sb="13" eb="15">
      <t>ゼイセイ</t>
    </rPh>
    <rPh sb="19" eb="21">
      <t>コウジョ</t>
    </rPh>
    <phoneticPr fontId="2"/>
  </si>
  <si>
    <t>最高等級</t>
    <rPh sb="0" eb="2">
      <t>サイコウ</t>
    </rPh>
    <rPh sb="2" eb="4">
      <t>トウキュウ</t>
    </rPh>
    <phoneticPr fontId="2"/>
  </si>
  <si>
    <t>JIS等級</t>
    <rPh sb="3" eb="5">
      <t>トウキュウ</t>
    </rPh>
    <phoneticPr fontId="2"/>
  </si>
  <si>
    <t>S-7</t>
    <phoneticPr fontId="2"/>
  </si>
  <si>
    <t>W-5</t>
    <phoneticPr fontId="2"/>
  </si>
  <si>
    <t>A-4</t>
    <phoneticPr fontId="2"/>
  </si>
  <si>
    <t>H-5</t>
    <phoneticPr fontId="2"/>
  </si>
  <si>
    <t>T-4</t>
    <phoneticPr fontId="2"/>
  </si>
  <si>
    <t>ラベルあり</t>
    <phoneticPr fontId="2"/>
  </si>
  <si>
    <r>
      <rPr>
        <b/>
        <sz val="11"/>
        <color rgb="FFFF0000"/>
        <rFont val="ＭＳ Ｐゴシック"/>
        <family val="3"/>
        <charset val="128"/>
      </rPr>
      <t>ホルムアルデヒド</t>
    </r>
    <r>
      <rPr>
        <sz val="11"/>
        <color theme="1"/>
        <rFont val="ＭＳ Ｐゴシック"/>
        <family val="3"/>
        <charset val="128"/>
      </rPr>
      <t>対策</t>
    </r>
    <r>
      <rPr>
        <sz val="11"/>
        <color theme="1"/>
        <rFont val="Times New Roman"/>
        <family val="1"/>
      </rPr>
      <t>(</t>
    </r>
    <r>
      <rPr>
        <sz val="11"/>
        <color rgb="FFFF0000"/>
        <rFont val="ＭＳ Ｐゴシック"/>
        <family val="3"/>
        <charset val="128"/>
      </rPr>
      <t>内装</t>
    </r>
    <r>
      <rPr>
        <sz val="11"/>
        <color theme="1"/>
        <rFont val="Times New Roman"/>
        <family val="1"/>
      </rPr>
      <t>)</t>
    </r>
    <phoneticPr fontId="2"/>
  </si>
  <si>
    <r>
      <rPr>
        <b/>
        <sz val="14"/>
        <color rgb="FFFF0000"/>
        <rFont val="ＭＳ Ｐゴシック"/>
        <family val="3"/>
        <charset val="128"/>
      </rPr>
      <t>耐震</t>
    </r>
    <r>
      <rPr>
        <sz val="14"/>
        <color theme="1"/>
        <rFont val="ＭＳ Ｐゴシック"/>
        <family val="3"/>
        <charset val="128"/>
      </rPr>
      <t>等級</t>
    </r>
    <r>
      <rPr>
        <sz val="11"/>
        <color theme="1"/>
        <rFont val="ＭＳ Ｐゴシック"/>
        <family val="3"/>
        <charset val="128"/>
      </rPr>
      <t xml:space="preserve">
（構造躯体（柱,はり,外壁,基礎など）の</t>
    </r>
    <r>
      <rPr>
        <sz val="11"/>
        <color rgb="FFFF0000"/>
        <rFont val="ＭＳ Ｐゴシック"/>
        <family val="3"/>
        <charset val="128"/>
      </rPr>
      <t>倒壊</t>
    </r>
    <r>
      <rPr>
        <sz val="11"/>
        <color theme="1"/>
        <rFont val="ＭＳ Ｐゴシック"/>
        <family val="3"/>
        <charset val="128"/>
      </rPr>
      <t>防止）</t>
    </r>
    <rPh sb="0" eb="2">
      <t>タイシン</t>
    </rPh>
    <rPh sb="2" eb="4">
      <t>トウキュウ</t>
    </rPh>
    <rPh sb="6" eb="8">
      <t>コウゾウ</t>
    </rPh>
    <rPh sb="8" eb="10">
      <t>クタイ</t>
    </rPh>
    <rPh sb="16" eb="18">
      <t>ガイヘキ</t>
    </rPh>
    <rPh sb="25" eb="27">
      <t>トウカイ</t>
    </rPh>
    <rPh sb="27" eb="29">
      <t>ボウシ</t>
    </rPh>
    <phoneticPr fontId="2"/>
  </si>
  <si>
    <t>無し</t>
    <rPh sb="0" eb="1">
      <t>ナ</t>
    </rPh>
    <phoneticPr fontId="2"/>
  </si>
  <si>
    <t>熱交換型，非熱交換型（省エネ）</t>
    <rPh sb="0" eb="1">
      <t>ネツ</t>
    </rPh>
    <rPh sb="1" eb="4">
      <t>コウカンガタ</t>
    </rPh>
    <rPh sb="5" eb="6">
      <t>ヒ</t>
    </rPh>
    <rPh sb="6" eb="7">
      <t>ネツ</t>
    </rPh>
    <rPh sb="7" eb="10">
      <t>コウカンガタ</t>
    </rPh>
    <rPh sb="11" eb="12">
      <t>ショウ</t>
    </rPh>
    <phoneticPr fontId="2"/>
  </si>
  <si>
    <t>熱交換器の熱交換率（省エネ）</t>
    <rPh sb="0" eb="1">
      <t>ネツ</t>
    </rPh>
    <rPh sb="1" eb="4">
      <t>コウカンキ</t>
    </rPh>
    <rPh sb="5" eb="6">
      <t>ネツ</t>
    </rPh>
    <rPh sb="6" eb="9">
      <t>コウカンリツ</t>
    </rPh>
    <rPh sb="10" eb="11">
      <t>ショウ</t>
    </rPh>
    <phoneticPr fontId="2"/>
  </si>
  <si>
    <t>構造躯体</t>
    <rPh sb="0" eb="2">
      <t>コウゾウ</t>
    </rPh>
    <rPh sb="2" eb="3">
      <t>ク</t>
    </rPh>
    <rPh sb="3" eb="4">
      <t>タイ</t>
    </rPh>
    <phoneticPr fontId="2"/>
  </si>
  <si>
    <t>推奨率</t>
    <rPh sb="0" eb="2">
      <t>スイショウ</t>
    </rPh>
    <rPh sb="2" eb="3">
      <t>リツ</t>
    </rPh>
    <phoneticPr fontId="2"/>
  </si>
  <si>
    <t>◎</t>
    <phoneticPr fontId="2"/>
  </si>
  <si>
    <t>乾式外壁</t>
    <rPh sb="0" eb="2">
      <t>カンシキ</t>
    </rPh>
    <rPh sb="2" eb="4">
      <t>ガイヘキ</t>
    </rPh>
    <phoneticPr fontId="2"/>
  </si>
  <si>
    <t>図面・資料</t>
    <rPh sb="0" eb="2">
      <t>ズメン</t>
    </rPh>
    <rPh sb="3" eb="5">
      <t>シリョウ</t>
    </rPh>
    <phoneticPr fontId="2"/>
  </si>
  <si>
    <t>項目</t>
    <rPh sb="0" eb="2">
      <t>コウモク</t>
    </rPh>
    <phoneticPr fontId="2"/>
  </si>
  <si>
    <t>性能表示制度</t>
    <rPh sb="0" eb="2">
      <t>セイノウ</t>
    </rPh>
    <rPh sb="2" eb="4">
      <t>ヒョウジ</t>
    </rPh>
    <rPh sb="4" eb="6">
      <t>セイド</t>
    </rPh>
    <phoneticPr fontId="2"/>
  </si>
  <si>
    <t>　　　　　～　　　　　</t>
    <phoneticPr fontId="2"/>
  </si>
  <si>
    <t>推奨率には、天井・屋根の共通事項が含まれています。</t>
    <rPh sb="0" eb="2">
      <t>スイショウ</t>
    </rPh>
    <rPh sb="2" eb="3">
      <t>リツ</t>
    </rPh>
    <rPh sb="6" eb="8">
      <t>テンジョウ</t>
    </rPh>
    <rPh sb="9" eb="11">
      <t>ヤネ</t>
    </rPh>
    <rPh sb="12" eb="14">
      <t>キョウツウ</t>
    </rPh>
    <rPh sb="14" eb="16">
      <t>ジコウ</t>
    </rPh>
    <rPh sb="17" eb="18">
      <t>フク</t>
    </rPh>
    <phoneticPr fontId="2"/>
  </si>
  <si>
    <t>室内で生活に伴って発生する水蒸気が壁内へ流入した場合、温度の低い壁内で結露が生じることがあります。これを防止するため、室内側に透湿抵抗の高い防湿フィルムが必要です。</t>
    <rPh sb="0" eb="2">
      <t>シツナイ</t>
    </rPh>
    <rPh sb="3" eb="5">
      <t>セイカツ</t>
    </rPh>
    <rPh sb="6" eb="7">
      <t>トモナ</t>
    </rPh>
    <rPh sb="9" eb="11">
      <t>ハッセイ</t>
    </rPh>
    <rPh sb="13" eb="16">
      <t>スイジョウキ</t>
    </rPh>
    <rPh sb="17" eb="19">
      <t>ヘキナイ</t>
    </rPh>
    <rPh sb="20" eb="22">
      <t>リュウニュウ</t>
    </rPh>
    <rPh sb="24" eb="26">
      <t>バアイ</t>
    </rPh>
    <rPh sb="27" eb="29">
      <t>オンド</t>
    </rPh>
    <rPh sb="30" eb="31">
      <t>ヒク</t>
    </rPh>
    <rPh sb="32" eb="34">
      <t>ヘキナイ</t>
    </rPh>
    <rPh sb="35" eb="37">
      <t>ケツロ</t>
    </rPh>
    <rPh sb="38" eb="39">
      <t>ショウ</t>
    </rPh>
    <rPh sb="52" eb="54">
      <t>ボウシ</t>
    </rPh>
    <rPh sb="59" eb="61">
      <t>シツナイ</t>
    </rPh>
    <rPh sb="61" eb="62">
      <t>ガワ</t>
    </rPh>
    <rPh sb="63" eb="65">
      <t>トウシツ</t>
    </rPh>
    <rPh sb="65" eb="67">
      <t>テイコウ</t>
    </rPh>
    <rPh sb="68" eb="69">
      <t>タカ</t>
    </rPh>
    <rPh sb="70" eb="72">
      <t>ボウシツ</t>
    </rPh>
    <rPh sb="77" eb="79">
      <t>ヒツヨウ</t>
    </rPh>
    <phoneticPr fontId="2"/>
  </si>
  <si>
    <t>モルタルの裏面に使用する防水紙は、釘孔止水性、寸法安定性、耐久性などが重要であり、これらの性能が発揮される改質アスファルトフェルトの使用を推奨します。</t>
    <rPh sb="5" eb="7">
      <t>リメン</t>
    </rPh>
    <rPh sb="8" eb="10">
      <t>シヨウ</t>
    </rPh>
    <rPh sb="12" eb="15">
      <t>ボウスイシ</t>
    </rPh>
    <rPh sb="17" eb="18">
      <t>クギ</t>
    </rPh>
    <rPh sb="18" eb="19">
      <t>アナ</t>
    </rPh>
    <rPh sb="19" eb="21">
      <t>シスイ</t>
    </rPh>
    <rPh sb="21" eb="22">
      <t>セイ</t>
    </rPh>
    <rPh sb="23" eb="25">
      <t>スンポウ</t>
    </rPh>
    <rPh sb="25" eb="28">
      <t>アンテイセイ</t>
    </rPh>
    <rPh sb="29" eb="32">
      <t>タイキュウセイ</t>
    </rPh>
    <rPh sb="35" eb="37">
      <t>ジュウヨウ</t>
    </rPh>
    <rPh sb="45" eb="47">
      <t>セイノウ</t>
    </rPh>
    <rPh sb="48" eb="50">
      <t>ハッキ</t>
    </rPh>
    <rPh sb="53" eb="55">
      <t>カイシツ</t>
    </rPh>
    <rPh sb="66" eb="68">
      <t>シヨウ</t>
    </rPh>
    <rPh sb="69" eb="71">
      <t>スイショウ</t>
    </rPh>
    <phoneticPr fontId="2"/>
  </si>
  <si>
    <t>天井裏面の防湿については、適切に設計・施工しないと室内の水蒸気が小屋裏内へ浸入し、温度の低い野地裏面などで結露が生じることがあるので、防湿方法について充分な対策が必要です。</t>
    <rPh sb="0" eb="2">
      <t>テンジョウ</t>
    </rPh>
    <rPh sb="2" eb="3">
      <t>ウラ</t>
    </rPh>
    <rPh sb="3" eb="4">
      <t>メン</t>
    </rPh>
    <rPh sb="5" eb="7">
      <t>ボウシツ</t>
    </rPh>
    <rPh sb="13" eb="15">
      <t>テキセツ</t>
    </rPh>
    <rPh sb="16" eb="18">
      <t>セッケイ</t>
    </rPh>
    <rPh sb="19" eb="21">
      <t>セコウ</t>
    </rPh>
    <rPh sb="25" eb="27">
      <t>シツナイ</t>
    </rPh>
    <rPh sb="28" eb="31">
      <t>スイジョウキ</t>
    </rPh>
    <rPh sb="32" eb="35">
      <t>コヤウラ</t>
    </rPh>
    <rPh sb="35" eb="36">
      <t>ナイ</t>
    </rPh>
    <rPh sb="37" eb="39">
      <t>シンニュウ</t>
    </rPh>
    <rPh sb="41" eb="43">
      <t>オンド</t>
    </rPh>
    <rPh sb="44" eb="45">
      <t>ヒク</t>
    </rPh>
    <rPh sb="46" eb="48">
      <t>ノジ</t>
    </rPh>
    <rPh sb="48" eb="50">
      <t>リメン</t>
    </rPh>
    <rPh sb="53" eb="55">
      <t>ケツロ</t>
    </rPh>
    <rPh sb="56" eb="57">
      <t>ショウ</t>
    </rPh>
    <rPh sb="67" eb="69">
      <t>ボウシツ</t>
    </rPh>
    <rPh sb="69" eb="71">
      <t>ホウホウ</t>
    </rPh>
    <rPh sb="75" eb="77">
      <t>ジュウブン</t>
    </rPh>
    <rPh sb="78" eb="80">
      <t>タイサク</t>
    </rPh>
    <rPh sb="81" eb="83">
      <t>ヒツヨウ</t>
    </rPh>
    <phoneticPr fontId="2"/>
  </si>
  <si>
    <t>左記の断熱材の特徴を把握して、採用することを推奨します。</t>
    <rPh sb="0" eb="2">
      <t>サキ</t>
    </rPh>
    <rPh sb="3" eb="6">
      <t>ダンネツザイ</t>
    </rPh>
    <rPh sb="7" eb="9">
      <t>トクチョウ</t>
    </rPh>
    <rPh sb="10" eb="12">
      <t>ハアク</t>
    </rPh>
    <rPh sb="15" eb="17">
      <t>サイヨウ</t>
    </rPh>
    <rPh sb="22" eb="24">
      <t>スイショウ</t>
    </rPh>
    <phoneticPr fontId="2"/>
  </si>
  <si>
    <t>含水率が繊維飽和点（約30%）を超えると木材が腐朽しやすくなります。腐朽を防ぐために、繊維飽和点以下に乾燥することが必要です。</t>
    <rPh sb="0" eb="2">
      <t>ガンスイ</t>
    </rPh>
    <rPh sb="2" eb="3">
      <t>リツ</t>
    </rPh>
    <rPh sb="4" eb="6">
      <t>センイ</t>
    </rPh>
    <rPh sb="6" eb="9">
      <t>ホウワテン</t>
    </rPh>
    <rPh sb="10" eb="11">
      <t>ヤク</t>
    </rPh>
    <rPh sb="16" eb="17">
      <t>コ</t>
    </rPh>
    <rPh sb="20" eb="22">
      <t>モクザイ</t>
    </rPh>
    <rPh sb="23" eb="25">
      <t>フキュウ</t>
    </rPh>
    <rPh sb="43" eb="45">
      <t>センイ</t>
    </rPh>
    <rPh sb="45" eb="48">
      <t>ホウワテン</t>
    </rPh>
    <rPh sb="48" eb="50">
      <t>イカ</t>
    </rPh>
    <rPh sb="51" eb="53">
      <t>カンソウ</t>
    </rPh>
    <rPh sb="58" eb="60">
      <t>ヒツヨウ</t>
    </rPh>
    <phoneticPr fontId="2"/>
  </si>
  <si>
    <t>※打ち合わせの結果、変更が必要な時には，各部屋の面積，各種の費用などを再検討する必要があります。</t>
    <rPh sb="1" eb="2">
      <t>ウ</t>
    </rPh>
    <rPh sb="3" eb="4">
      <t>ア</t>
    </rPh>
    <rPh sb="7" eb="9">
      <t>ケッカ</t>
    </rPh>
    <rPh sb="10" eb="12">
      <t>ヘンコウ</t>
    </rPh>
    <rPh sb="13" eb="15">
      <t>ヒツヨウ</t>
    </rPh>
    <rPh sb="16" eb="17">
      <t>トキ</t>
    </rPh>
    <rPh sb="20" eb="21">
      <t>カク</t>
    </rPh>
    <rPh sb="21" eb="23">
      <t>ヘヤ</t>
    </rPh>
    <rPh sb="24" eb="26">
      <t>メンセキ</t>
    </rPh>
    <rPh sb="27" eb="29">
      <t>カクシュ</t>
    </rPh>
    <rPh sb="30" eb="32">
      <t>ヒヨウ</t>
    </rPh>
    <rPh sb="35" eb="36">
      <t>サイ</t>
    </rPh>
    <rPh sb="36" eb="38">
      <t>ケントウ</t>
    </rPh>
    <rPh sb="40" eb="42">
      <t>ヒツヨウ</t>
    </rPh>
    <phoneticPr fontId="2"/>
  </si>
  <si>
    <t>居室の内装の仕上げ及び換気等がない天井裏等の下地材等からのホルムアルデヒドの発散量を少なくする対策</t>
    <phoneticPr fontId="2"/>
  </si>
  <si>
    <t>※詳細にご記入頂くと返信内容が正確になり，より有効な回答が得られます。</t>
    <rPh sb="1" eb="3">
      <t>ショウサイ</t>
    </rPh>
    <rPh sb="5" eb="7">
      <t>キニュウ</t>
    </rPh>
    <rPh sb="7" eb="8">
      <t>イタダ</t>
    </rPh>
    <rPh sb="10" eb="12">
      <t>ヘンシン</t>
    </rPh>
    <rPh sb="12" eb="14">
      <t>ナイヨウ</t>
    </rPh>
    <rPh sb="15" eb="17">
      <t>セイカク</t>
    </rPh>
    <rPh sb="23" eb="25">
      <t>ユウコウ</t>
    </rPh>
    <rPh sb="26" eb="28">
      <t>カイトウ</t>
    </rPh>
    <rPh sb="29" eb="30">
      <t>エ</t>
    </rPh>
    <phoneticPr fontId="2"/>
  </si>
  <si>
    <t>解説</t>
    <rPh sb="0" eb="2">
      <t>カイセツ</t>
    </rPh>
    <phoneticPr fontId="2"/>
  </si>
  <si>
    <t>小屋裏点検口は、屋根や小屋裏の劣化を早期に把握するために必須です。</t>
    <rPh sb="0" eb="3">
      <t>コヤウラ</t>
    </rPh>
    <rPh sb="3" eb="6">
      <t>テンケンコウ</t>
    </rPh>
    <rPh sb="8" eb="10">
      <t>ヤネ</t>
    </rPh>
    <rPh sb="11" eb="14">
      <t>コヤウラ</t>
    </rPh>
    <rPh sb="15" eb="17">
      <t>レッカ</t>
    </rPh>
    <rPh sb="18" eb="20">
      <t>ソウキ</t>
    </rPh>
    <rPh sb="21" eb="23">
      <t>ハアク</t>
    </rPh>
    <rPh sb="28" eb="30">
      <t>ヒッス</t>
    </rPh>
    <phoneticPr fontId="2"/>
  </si>
  <si>
    <t>点検出来ない箇所がある</t>
    <rPh sb="0" eb="2">
      <t>テンケン</t>
    </rPh>
    <rPh sb="2" eb="4">
      <t>デキ</t>
    </rPh>
    <rPh sb="6" eb="8">
      <t>カショ</t>
    </rPh>
    <phoneticPr fontId="2"/>
  </si>
  <si>
    <t xml:space="preserve">    その他</t>
    <rPh sb="6" eb="7">
      <t>タ</t>
    </rPh>
    <phoneticPr fontId="2"/>
  </si>
  <si>
    <t>　 その他</t>
    <rPh sb="4" eb="5">
      <t>タ</t>
    </rPh>
    <phoneticPr fontId="2"/>
  </si>
  <si>
    <t>廊下</t>
    <rPh sb="0" eb="2">
      <t>ロウカ</t>
    </rPh>
    <phoneticPr fontId="2"/>
  </si>
  <si>
    <t>Excelの左下にある|◀　◀　▶　▶｜を右クリックするとシート全体が表示されます。</t>
    <rPh sb="6" eb="8">
      <t>ヒダリシタ</t>
    </rPh>
    <rPh sb="21" eb="22">
      <t>ミギ</t>
    </rPh>
    <rPh sb="32" eb="34">
      <t>ゼンタイ</t>
    </rPh>
    <rPh sb="35" eb="37">
      <t>ヒョウジ</t>
    </rPh>
    <phoneticPr fontId="2"/>
  </si>
  <si>
    <t>送信日：　　　年　　月　　日　</t>
    <rPh sb="0" eb="3">
      <t>ソウシンビ</t>
    </rPh>
    <rPh sb="2" eb="3">
      <t>ビ</t>
    </rPh>
    <rPh sb="7" eb="8">
      <t>ネン</t>
    </rPh>
    <rPh sb="10" eb="11">
      <t>ガツ</t>
    </rPh>
    <rPh sb="13" eb="14">
      <t>ニチ</t>
    </rPh>
    <phoneticPr fontId="2"/>
  </si>
  <si>
    <t>平面図は、1階や2階などを水平方向に輪切りにした際、上から見た図です。間取りを検討する上で最も重要な図です。</t>
    <rPh sb="0" eb="3">
      <t>ヘイメンズ</t>
    </rPh>
    <rPh sb="6" eb="7">
      <t>カイ</t>
    </rPh>
    <rPh sb="9" eb="10">
      <t>カイ</t>
    </rPh>
    <rPh sb="13" eb="15">
      <t>スイヘイ</t>
    </rPh>
    <rPh sb="15" eb="17">
      <t>ホウコウ</t>
    </rPh>
    <rPh sb="18" eb="20">
      <t>ワギ</t>
    </rPh>
    <rPh sb="24" eb="25">
      <t>サイ</t>
    </rPh>
    <rPh sb="26" eb="27">
      <t>ウエ</t>
    </rPh>
    <rPh sb="29" eb="30">
      <t>ミ</t>
    </rPh>
    <rPh sb="31" eb="32">
      <t>ズ</t>
    </rPh>
    <rPh sb="35" eb="37">
      <t>マド</t>
    </rPh>
    <rPh sb="39" eb="41">
      <t>ケントウ</t>
    </rPh>
    <rPh sb="43" eb="44">
      <t>ウエ</t>
    </rPh>
    <rPh sb="45" eb="46">
      <t>モット</t>
    </rPh>
    <rPh sb="47" eb="49">
      <t>ジュウヨウ</t>
    </rPh>
    <rPh sb="50" eb="51">
      <t>ズ</t>
    </rPh>
    <phoneticPr fontId="2"/>
  </si>
  <si>
    <t>断面図は、建物を垂直に切断し、横から見た図です。断面図により上下階のつながりや高さ関係が分かります。</t>
    <rPh sb="0" eb="3">
      <t>ダンメンズ</t>
    </rPh>
    <rPh sb="18" eb="19">
      <t>ミ</t>
    </rPh>
    <phoneticPr fontId="2"/>
  </si>
  <si>
    <t>結露は住宅瑕疵担保履行法による瑕疵の対象となっていません。結露対策が充分に施されていることを確認し、保証が必要であるか検討しましょう。</t>
    <rPh sb="0" eb="2">
      <t>ケツロ</t>
    </rPh>
    <rPh sb="3" eb="5">
      <t>ジュウタク</t>
    </rPh>
    <rPh sb="5" eb="7">
      <t>カシ</t>
    </rPh>
    <rPh sb="7" eb="9">
      <t>タンポ</t>
    </rPh>
    <rPh sb="9" eb="12">
      <t>リコウホウ</t>
    </rPh>
    <rPh sb="15" eb="17">
      <t>カシ</t>
    </rPh>
    <rPh sb="18" eb="20">
      <t>タイショウ</t>
    </rPh>
    <rPh sb="29" eb="31">
      <t>ケツロ</t>
    </rPh>
    <rPh sb="31" eb="33">
      <t>タイサク</t>
    </rPh>
    <rPh sb="34" eb="36">
      <t>ジュウブン</t>
    </rPh>
    <rPh sb="37" eb="38">
      <t>ホドコ</t>
    </rPh>
    <rPh sb="46" eb="48">
      <t>カクニン</t>
    </rPh>
    <rPh sb="50" eb="52">
      <t>ホショウ</t>
    </rPh>
    <rPh sb="53" eb="55">
      <t>ヒツヨウ</t>
    </rPh>
    <rPh sb="59" eb="61">
      <t>ケントウ</t>
    </rPh>
    <phoneticPr fontId="2"/>
  </si>
  <si>
    <t>床下点検口は、床下の状況（木材の腐朽・蟻害、浸水など）を把握するため必要です。</t>
    <rPh sb="0" eb="2">
      <t>ユカシタ</t>
    </rPh>
    <rPh sb="2" eb="4">
      <t>テンケン</t>
    </rPh>
    <rPh sb="4" eb="5">
      <t>クチ</t>
    </rPh>
    <rPh sb="7" eb="9">
      <t>ユカシタ</t>
    </rPh>
    <rPh sb="10" eb="12">
      <t>ジョウキョウ</t>
    </rPh>
    <rPh sb="13" eb="15">
      <t>モクザイ</t>
    </rPh>
    <rPh sb="16" eb="18">
      <t>フキュウ</t>
    </rPh>
    <rPh sb="19" eb="20">
      <t>アリ</t>
    </rPh>
    <rPh sb="20" eb="21">
      <t>ガイ</t>
    </rPh>
    <rPh sb="22" eb="24">
      <t>シンスイ</t>
    </rPh>
    <rPh sb="28" eb="30">
      <t>ハアク</t>
    </rPh>
    <rPh sb="34" eb="36">
      <t>ヒツヨウ</t>
    </rPh>
    <phoneticPr fontId="2"/>
  </si>
  <si>
    <t>住宅の重さを地盤に伝えるため、外壁や間仕切り壁の下には住宅の重さを地盤に伝えるための基礎の立上がり部がありますので、数少ない床下点検口だけでは点検出来ない部分を生じるため、人が移動出来る人通口が必要です。</t>
    <rPh sb="0" eb="2">
      <t>ジュウタク</t>
    </rPh>
    <rPh sb="3" eb="4">
      <t>オモ</t>
    </rPh>
    <rPh sb="6" eb="8">
      <t>ジバン</t>
    </rPh>
    <rPh sb="9" eb="10">
      <t>ツタ</t>
    </rPh>
    <rPh sb="15" eb="17">
      <t>ガイヘキ</t>
    </rPh>
    <rPh sb="18" eb="21">
      <t>マジキ</t>
    </rPh>
    <rPh sb="22" eb="23">
      <t>カベ</t>
    </rPh>
    <rPh sb="24" eb="25">
      <t>シタ</t>
    </rPh>
    <rPh sb="42" eb="44">
      <t>キソ</t>
    </rPh>
    <rPh sb="45" eb="47">
      <t>タチア</t>
    </rPh>
    <rPh sb="49" eb="50">
      <t>ブ</t>
    </rPh>
    <rPh sb="58" eb="60">
      <t>カズスク</t>
    </rPh>
    <rPh sb="62" eb="64">
      <t>ユカシタ</t>
    </rPh>
    <rPh sb="64" eb="67">
      <t>テンケンコウ</t>
    </rPh>
    <rPh sb="71" eb="73">
      <t>テンケン</t>
    </rPh>
    <rPh sb="73" eb="75">
      <t>デキ</t>
    </rPh>
    <rPh sb="77" eb="79">
      <t>ブブン</t>
    </rPh>
    <rPh sb="80" eb="81">
      <t>ショウ</t>
    </rPh>
    <rPh sb="86" eb="87">
      <t>ヒト</t>
    </rPh>
    <rPh sb="88" eb="90">
      <t>イドウ</t>
    </rPh>
    <rPh sb="90" eb="92">
      <t>デキ</t>
    </rPh>
    <rPh sb="93" eb="95">
      <t>ジンツウ</t>
    </rPh>
    <rPh sb="95" eb="96">
      <t>クチ</t>
    </rPh>
    <rPh sb="97" eb="99">
      <t>ヒツヨウ</t>
    </rPh>
    <phoneticPr fontId="2"/>
  </si>
  <si>
    <t>サイディングが薄いと反りの原因となります。現在、JISでは14mm以上の厚さが規定されています。</t>
    <rPh sb="7" eb="8">
      <t>ウス</t>
    </rPh>
    <rPh sb="10" eb="11">
      <t>ソ</t>
    </rPh>
    <rPh sb="13" eb="15">
      <t>ゲンイン</t>
    </rPh>
    <rPh sb="21" eb="23">
      <t>ゲンザイ</t>
    </rPh>
    <rPh sb="33" eb="35">
      <t>イジョウ</t>
    </rPh>
    <rPh sb="36" eb="37">
      <t>アツ</t>
    </rPh>
    <rPh sb="39" eb="41">
      <t>キテイ</t>
    </rPh>
    <phoneticPr fontId="2"/>
  </si>
  <si>
    <t>防水のためには、屋根の勾配は急な方が水はけが良く望ましいのですが、必要以上に勾配が急すぎますと補修・改修の工事が困難となり、必要経費も増額となる場合があります。</t>
    <rPh sb="0" eb="2">
      <t>ボウスイ</t>
    </rPh>
    <rPh sb="8" eb="10">
      <t>ヤネ</t>
    </rPh>
    <rPh sb="11" eb="13">
      <t>コウバイ</t>
    </rPh>
    <rPh sb="14" eb="15">
      <t>キュウ</t>
    </rPh>
    <rPh sb="16" eb="17">
      <t>ホウ</t>
    </rPh>
    <rPh sb="18" eb="19">
      <t>ミズ</t>
    </rPh>
    <rPh sb="22" eb="23">
      <t>ヨ</t>
    </rPh>
    <rPh sb="24" eb="25">
      <t>ノゾ</t>
    </rPh>
    <rPh sb="33" eb="35">
      <t>ヒツヨウ</t>
    </rPh>
    <rPh sb="35" eb="37">
      <t>イジョウ</t>
    </rPh>
    <rPh sb="38" eb="40">
      <t>コウバイ</t>
    </rPh>
    <rPh sb="41" eb="42">
      <t>キュウ</t>
    </rPh>
    <rPh sb="47" eb="49">
      <t>ホシュウ</t>
    </rPh>
    <rPh sb="50" eb="52">
      <t>カイシュウ</t>
    </rPh>
    <rPh sb="53" eb="55">
      <t>コウジ</t>
    </rPh>
    <rPh sb="56" eb="58">
      <t>コンナン</t>
    </rPh>
    <rPh sb="62" eb="64">
      <t>ヒツヨウ</t>
    </rPh>
    <rPh sb="64" eb="66">
      <t>ケイヒ</t>
    </rPh>
    <rPh sb="67" eb="69">
      <t>ゾウガク</t>
    </rPh>
    <rPh sb="72" eb="74">
      <t>バアイ</t>
    </rPh>
    <phoneticPr fontId="2"/>
  </si>
  <si>
    <t>ヒバ、ヒノキなどであっても、辺材は防腐・防蟻性能がありません．シロアリや腐朽により劣化する恐れがある部位に防腐・防蟻処理されていない木材を使用する場合は，全て心材であるか，事前に確認しましょう．芯持ち材と心材は異なり，芯持ち材であるからといって，心材とは限りません．一般的に心材を赤身，辺材を白太ともいいますが，アカマツ，トドマツ，エゾマツ、ベイツガなどで辺材と心材の見分けはしにくいです．</t>
    <rPh sb="14" eb="16">
      <t>ヘンザイ</t>
    </rPh>
    <rPh sb="17" eb="19">
      <t>ボウフ</t>
    </rPh>
    <rPh sb="20" eb="22">
      <t>ボウギ</t>
    </rPh>
    <rPh sb="22" eb="24">
      <t>セイノウ</t>
    </rPh>
    <rPh sb="36" eb="38">
      <t>フキュウ</t>
    </rPh>
    <rPh sb="41" eb="43">
      <t>レッカ</t>
    </rPh>
    <rPh sb="45" eb="46">
      <t>オソ</t>
    </rPh>
    <rPh sb="50" eb="52">
      <t>ブイ</t>
    </rPh>
    <rPh sb="53" eb="55">
      <t>ボウフ</t>
    </rPh>
    <rPh sb="56" eb="58">
      <t>ボウギ</t>
    </rPh>
    <rPh sb="58" eb="60">
      <t>ショリ</t>
    </rPh>
    <rPh sb="66" eb="68">
      <t>モクザイ</t>
    </rPh>
    <rPh sb="69" eb="71">
      <t>シヨウ</t>
    </rPh>
    <rPh sb="73" eb="75">
      <t>バアイ</t>
    </rPh>
    <rPh sb="77" eb="78">
      <t>スベ</t>
    </rPh>
    <rPh sb="79" eb="81">
      <t>シンザイ</t>
    </rPh>
    <rPh sb="86" eb="88">
      <t>ジゼン</t>
    </rPh>
    <rPh sb="89" eb="91">
      <t>カクニン</t>
    </rPh>
    <rPh sb="97" eb="98">
      <t>シン</t>
    </rPh>
    <rPh sb="98" eb="99">
      <t>モ</t>
    </rPh>
    <rPh sb="100" eb="101">
      <t>ザイ</t>
    </rPh>
    <rPh sb="102" eb="104">
      <t>シンザイ</t>
    </rPh>
    <rPh sb="105" eb="106">
      <t>コト</t>
    </rPh>
    <rPh sb="109" eb="110">
      <t>シン</t>
    </rPh>
    <rPh sb="110" eb="111">
      <t>モ</t>
    </rPh>
    <rPh sb="112" eb="113">
      <t>ザイ</t>
    </rPh>
    <rPh sb="123" eb="125">
      <t>シンザイ</t>
    </rPh>
    <rPh sb="127" eb="128">
      <t>カギ</t>
    </rPh>
    <rPh sb="133" eb="136">
      <t>イッパンテキ</t>
    </rPh>
    <rPh sb="137" eb="139">
      <t>シンザイ</t>
    </rPh>
    <rPh sb="140" eb="142">
      <t>アカミ</t>
    </rPh>
    <rPh sb="143" eb="145">
      <t>ヘンザイ</t>
    </rPh>
    <rPh sb="146" eb="147">
      <t>シラ</t>
    </rPh>
    <rPh sb="147" eb="148">
      <t>フト</t>
    </rPh>
    <rPh sb="178" eb="180">
      <t>ヘンザイ</t>
    </rPh>
    <rPh sb="181" eb="183">
      <t>シンザイ</t>
    </rPh>
    <rPh sb="184" eb="186">
      <t>ミワ</t>
    </rPh>
    <phoneticPr fontId="2"/>
  </si>
  <si>
    <t>製材，枠組材，集成材は，JASにより耐久性の区分がされており，表下に示す「心材」を対象にしたD1やD2の樹種を規定しています．</t>
    <rPh sb="0" eb="2">
      <t>セイザイ</t>
    </rPh>
    <rPh sb="3" eb="5">
      <t>ワクグ</t>
    </rPh>
    <rPh sb="5" eb="6">
      <t>ザイ</t>
    </rPh>
    <rPh sb="7" eb="10">
      <t>シュウセイザイ</t>
    </rPh>
    <rPh sb="18" eb="21">
      <t>タイキュウセイ</t>
    </rPh>
    <rPh sb="22" eb="24">
      <t>クブン</t>
    </rPh>
    <rPh sb="31" eb="32">
      <t>ヒョウ</t>
    </rPh>
    <rPh sb="32" eb="33">
      <t>シタ</t>
    </rPh>
    <rPh sb="34" eb="35">
      <t>シメ</t>
    </rPh>
    <rPh sb="37" eb="39">
      <t>シンザイ</t>
    </rPh>
    <rPh sb="41" eb="43">
      <t>タイショウ</t>
    </rPh>
    <rPh sb="52" eb="54">
      <t>ジュシュ</t>
    </rPh>
    <rPh sb="55" eb="57">
      <t>キテイ</t>
    </rPh>
    <phoneticPr fontId="2"/>
  </si>
  <si>
    <t>防腐防蟻処理の方法によって，その効果の持続期間が異なります。</t>
    <rPh sb="0" eb="2">
      <t>ボウフ</t>
    </rPh>
    <rPh sb="2" eb="4">
      <t>ボウギ</t>
    </rPh>
    <rPh sb="4" eb="6">
      <t>ショリ</t>
    </rPh>
    <rPh sb="7" eb="9">
      <t>ホウホウ</t>
    </rPh>
    <rPh sb="16" eb="18">
      <t>コウカ</t>
    </rPh>
    <rPh sb="19" eb="21">
      <t>ジゾク</t>
    </rPh>
    <rPh sb="21" eb="23">
      <t>キカン</t>
    </rPh>
    <rPh sb="24" eb="25">
      <t>コト</t>
    </rPh>
    <phoneticPr fontId="2"/>
  </si>
  <si>
    <t>製材の日本農林規格（JAS），日本住宅・木材技術センターの優良木質建材認証制度などがあります．</t>
    <rPh sb="0" eb="2">
      <t>セイザイ</t>
    </rPh>
    <rPh sb="3" eb="5">
      <t>ニホン</t>
    </rPh>
    <rPh sb="5" eb="7">
      <t>ノウリン</t>
    </rPh>
    <rPh sb="7" eb="9">
      <t>キカク</t>
    </rPh>
    <rPh sb="35" eb="37">
      <t>ニンショウ</t>
    </rPh>
    <rPh sb="37" eb="39">
      <t>セイド</t>
    </rPh>
    <phoneticPr fontId="2"/>
  </si>
  <si>
    <t>※耐久性D1樹種</t>
    <rPh sb="1" eb="4">
      <t>タイキュウセイ</t>
    </rPh>
    <rPh sb="6" eb="8">
      <t>ジュシュ</t>
    </rPh>
    <phoneticPr fontId="2"/>
  </si>
  <si>
    <t>※耐久性D2樹種</t>
    <rPh sb="1" eb="4">
      <t>タイキュウセイ</t>
    </rPh>
    <rPh sb="6" eb="8">
      <t>ジュシュ</t>
    </rPh>
    <phoneticPr fontId="2"/>
  </si>
  <si>
    <r>
      <t xml:space="preserve">　③ </t>
    </r>
    <r>
      <rPr>
        <b/>
        <sz val="16"/>
        <color rgb="FFFF0000"/>
        <rFont val="HG丸ｺﾞｼｯｸM-PRO"/>
        <family val="3"/>
        <charset val="128"/>
      </rPr>
      <t>土地</t>
    </r>
    <r>
      <rPr>
        <b/>
        <sz val="16"/>
        <color theme="1"/>
        <rFont val="HG丸ｺﾞｼｯｸM-PRO"/>
        <family val="3"/>
        <charset val="128"/>
      </rPr>
      <t>についてご記入下さい。</t>
    </r>
    <rPh sb="3" eb="5">
      <t>トチ</t>
    </rPh>
    <rPh sb="10" eb="12">
      <t>キニュウ</t>
    </rPh>
    <rPh sb="12" eb="13">
      <t>クダ</t>
    </rPh>
    <phoneticPr fontId="2"/>
  </si>
  <si>
    <r>
      <t xml:space="preserve">　⑥ </t>
    </r>
    <r>
      <rPr>
        <b/>
        <sz val="16"/>
        <color rgb="FFFF0000"/>
        <rFont val="HG丸ｺﾞｼｯｸM-PRO"/>
        <family val="3"/>
        <charset val="128"/>
      </rPr>
      <t>ご要望</t>
    </r>
    <r>
      <rPr>
        <b/>
        <sz val="16"/>
        <color theme="1"/>
        <rFont val="HG丸ｺﾞｼｯｸM-PRO"/>
        <family val="3"/>
        <charset val="128"/>
      </rPr>
      <t>をご記入下さい</t>
    </r>
    <rPh sb="4" eb="6">
      <t>ヨウボウ</t>
    </rPh>
    <rPh sb="8" eb="10">
      <t>キニュウ</t>
    </rPh>
    <rPh sb="10" eb="11">
      <t>クダ</t>
    </rPh>
    <phoneticPr fontId="2"/>
  </si>
  <si>
    <t>　　平屋</t>
    <rPh sb="2" eb="4">
      <t>ヒラヤ</t>
    </rPh>
    <phoneticPr fontId="2"/>
  </si>
  <si>
    <t>　　2階建て</t>
    <rPh sb="3" eb="4">
      <t>カイ</t>
    </rPh>
    <rPh sb="4" eb="5">
      <t>ダ</t>
    </rPh>
    <phoneticPr fontId="2"/>
  </si>
  <si>
    <t>　 ３階建て</t>
    <rPh sb="3" eb="4">
      <t>カイ</t>
    </rPh>
    <rPh sb="4" eb="5">
      <t>タ</t>
    </rPh>
    <phoneticPr fontId="2"/>
  </si>
  <si>
    <t>階数</t>
    <rPh sb="0" eb="2">
      <t>カイスウ</t>
    </rPh>
    <phoneticPr fontId="2"/>
  </si>
  <si>
    <t>外観</t>
    <rPh sb="0" eb="2">
      <t>ガイカン</t>
    </rPh>
    <phoneticPr fontId="2"/>
  </si>
  <si>
    <t>※1畳=1.82×0.91として計算
※１坪＝3.3124㎡として計算</t>
    <rPh sb="21" eb="22">
      <t>ツボ</t>
    </rPh>
    <rPh sb="33" eb="35">
      <t>ケイサン</t>
    </rPh>
    <phoneticPr fontId="2"/>
  </si>
  <si>
    <t>ロフト</t>
    <phoneticPr fontId="2"/>
  </si>
  <si>
    <t>台所・厨房</t>
    <rPh sb="0" eb="2">
      <t>ダイドコロ</t>
    </rPh>
    <rPh sb="3" eb="5">
      <t>チュウボウ</t>
    </rPh>
    <phoneticPr fontId="2"/>
  </si>
  <si>
    <t>押入れ全体</t>
    <rPh sb="0" eb="2">
      <t>オシイ</t>
    </rPh>
    <rPh sb="3" eb="5">
      <t>ゼンタイ</t>
    </rPh>
    <phoneticPr fontId="2"/>
  </si>
  <si>
    <t>納戸（収納室）</t>
    <rPh sb="0" eb="2">
      <t>ナンド</t>
    </rPh>
    <rPh sb="3" eb="6">
      <t>シュウノウシツ</t>
    </rPh>
    <phoneticPr fontId="2"/>
  </si>
  <si>
    <t>エレベーター</t>
    <phoneticPr fontId="2"/>
  </si>
  <si>
    <t>化粧スレート</t>
    <rPh sb="0" eb="2">
      <t>ケショウ</t>
    </rPh>
    <phoneticPr fontId="2"/>
  </si>
  <si>
    <t>　 アスファルトシングル
　　　　　外観</t>
    <rPh sb="18" eb="20">
      <t>ガイカン</t>
    </rPh>
    <phoneticPr fontId="2"/>
  </si>
  <si>
    <t>（最高等級3）</t>
    <rPh sb="1" eb="3">
      <t>サイコウ</t>
    </rPh>
    <rPh sb="3" eb="5">
      <t>トウキュウ</t>
    </rPh>
    <phoneticPr fontId="2"/>
  </si>
  <si>
    <t>※仕様及び建設費用等については、別途、契約書を作成して下さい。</t>
    <phoneticPr fontId="2"/>
  </si>
  <si>
    <t>○</t>
    <phoneticPr fontId="2"/>
  </si>
  <si>
    <t>第1種換気</t>
    <rPh sb="0" eb="1">
      <t>ダイ</t>
    </rPh>
    <rPh sb="2" eb="3">
      <t>シュ</t>
    </rPh>
    <rPh sb="3" eb="5">
      <t>カンキ</t>
    </rPh>
    <phoneticPr fontId="2"/>
  </si>
  <si>
    <t>ダクト形式</t>
    <rPh sb="3" eb="5">
      <t>ケイシキ</t>
    </rPh>
    <phoneticPr fontId="2"/>
  </si>
  <si>
    <t>熱交換型</t>
    <rPh sb="0" eb="1">
      <t>ネツ</t>
    </rPh>
    <rPh sb="1" eb="4">
      <t>コウカンガタ</t>
    </rPh>
    <phoneticPr fontId="2"/>
  </si>
  <si>
    <r>
      <t>100%</t>
    </r>
    <r>
      <rPr>
        <sz val="11"/>
        <color theme="1"/>
        <rFont val="ＭＳ Ｐ明朝"/>
        <family val="1"/>
        <charset val="128"/>
      </rPr>
      <t>に近い値</t>
    </r>
    <rPh sb="5" eb="6">
      <t>チカ</t>
    </rPh>
    <rPh sb="7" eb="8">
      <t>アタイ</t>
    </rPh>
    <phoneticPr fontId="2"/>
  </si>
  <si>
    <t>7～12歳　     　男性　　名　　女性　　名</t>
    <rPh sb="4" eb="5">
      <t>サイ</t>
    </rPh>
    <phoneticPr fontId="2"/>
  </si>
  <si>
    <t>0～6歳　          男性　　名　　女性　　名</t>
    <rPh sb="3" eb="4">
      <t>サイ</t>
    </rPh>
    <phoneticPr fontId="2"/>
  </si>
  <si>
    <t xml:space="preserve"> </t>
    <phoneticPr fontId="2"/>
  </si>
  <si>
    <r>
      <t>1.</t>
    </r>
    <r>
      <rPr>
        <u/>
        <sz val="14"/>
        <color rgb="FFFF0000"/>
        <rFont val="ＭＳ Ｐゴシック"/>
        <family val="3"/>
        <charset val="128"/>
        <scheme val="minor"/>
      </rPr>
      <t>構造</t>
    </r>
    <r>
      <rPr>
        <u/>
        <sz val="14"/>
        <color theme="10"/>
        <rFont val="ＭＳ Ｐゴシック"/>
        <family val="3"/>
        <charset val="128"/>
        <scheme val="minor"/>
      </rPr>
      <t>の安定に関すること</t>
    </r>
    <rPh sb="2" eb="4">
      <t>コウゾウ</t>
    </rPh>
    <rPh sb="5" eb="7">
      <t>アンテイ</t>
    </rPh>
    <rPh sb="8" eb="9">
      <t>カン</t>
    </rPh>
    <phoneticPr fontId="2"/>
  </si>
  <si>
    <t>製材および枠組み構法用製材のJASでは、保存処理の性能がK1からK5までの5種類に区分され、性能別に使用薬剤とその処理基準（薬剤の浸潤度および吸収量）が規定されています。土台用としてはK3が適切です。</t>
    <rPh sb="0" eb="2">
      <t>セイザイ</t>
    </rPh>
    <rPh sb="5" eb="7">
      <t>ワクグ</t>
    </rPh>
    <rPh sb="8" eb="10">
      <t>コウホウ</t>
    </rPh>
    <rPh sb="11" eb="13">
      <t>セイザイ</t>
    </rPh>
    <rPh sb="38" eb="40">
      <t>シュルイ</t>
    </rPh>
    <rPh sb="85" eb="87">
      <t>ドダイ</t>
    </rPh>
    <rPh sb="87" eb="88">
      <t>ヨウ</t>
    </rPh>
    <rPh sb="95" eb="97">
      <t>テキセツ</t>
    </rPh>
    <phoneticPr fontId="2"/>
  </si>
  <si>
    <t>K３同等以上</t>
    <rPh sb="2" eb="4">
      <t>ドウトウ</t>
    </rPh>
    <rPh sb="4" eb="6">
      <t>イジョウ</t>
    </rPh>
    <phoneticPr fontId="2"/>
  </si>
  <si>
    <t>床下の換気</t>
    <rPh sb="0" eb="2">
      <t>ユカシタ</t>
    </rPh>
    <rPh sb="3" eb="5">
      <t>カンキ</t>
    </rPh>
    <phoneticPr fontId="2"/>
  </si>
  <si>
    <t>水勾配</t>
    <rPh sb="0" eb="1">
      <t>ミズ</t>
    </rPh>
    <rPh sb="1" eb="3">
      <t>コウバイ</t>
    </rPh>
    <phoneticPr fontId="2"/>
  </si>
  <si>
    <t>防水立ち上がり</t>
    <rPh sb="0" eb="2">
      <t>ボウスイ</t>
    </rPh>
    <rPh sb="2" eb="3">
      <t>タ</t>
    </rPh>
    <rPh sb="4" eb="5">
      <t>ア</t>
    </rPh>
    <phoneticPr fontId="2"/>
  </si>
  <si>
    <t>開口部下の防水層高さ</t>
  </si>
  <si>
    <t>窓下の施工順序</t>
    <phoneticPr fontId="2"/>
  </si>
  <si>
    <t>床</t>
    <rPh sb="0" eb="1">
      <t>ユカ</t>
    </rPh>
    <phoneticPr fontId="2"/>
  </si>
  <si>
    <t>窓下</t>
    <rPh sb="0" eb="1">
      <t>マド</t>
    </rPh>
    <rPh sb="1" eb="2">
      <t>シタ</t>
    </rPh>
    <phoneticPr fontId="2"/>
  </si>
  <si>
    <t>上面への鞍掛けシート</t>
    <phoneticPr fontId="2"/>
  </si>
  <si>
    <t>上面へのｽﾃｰﾌﾟﾙ留め付け</t>
    <phoneticPr fontId="2"/>
  </si>
  <si>
    <t>換気口がある</t>
    <rPh sb="0" eb="3">
      <t>カンキコウ</t>
    </rPh>
    <phoneticPr fontId="2"/>
  </si>
  <si>
    <t>換気口がない</t>
    <rPh sb="0" eb="3">
      <t>カンキコウ</t>
    </rPh>
    <phoneticPr fontId="2"/>
  </si>
  <si>
    <t>２層</t>
    <rPh sb="1" eb="2">
      <t>ソウ</t>
    </rPh>
    <phoneticPr fontId="2"/>
  </si>
  <si>
    <t>１層</t>
    <rPh sb="1" eb="2">
      <t>ソウ</t>
    </rPh>
    <phoneticPr fontId="2"/>
  </si>
  <si>
    <t>1/50以上</t>
    <rPh sb="4" eb="6">
      <t>イジョウ</t>
    </rPh>
    <phoneticPr fontId="2"/>
  </si>
  <si>
    <t>オーバーフロー排水管</t>
    <rPh sb="7" eb="9">
      <t>ハイスイ</t>
    </rPh>
    <rPh sb="9" eb="10">
      <t>クダ</t>
    </rPh>
    <phoneticPr fontId="2"/>
  </si>
  <si>
    <t>ある</t>
    <phoneticPr fontId="2"/>
  </si>
  <si>
    <t>ない</t>
    <phoneticPr fontId="2"/>
  </si>
  <si>
    <t>250mm以上</t>
    <rPh sb="5" eb="7">
      <t>イジョウ</t>
    </rPh>
    <phoneticPr fontId="2"/>
  </si>
  <si>
    <t>250mm未満</t>
    <rPh sb="5" eb="7">
      <t>ミマン</t>
    </rPh>
    <phoneticPr fontId="2"/>
  </si>
  <si>
    <t>120mm以上</t>
    <rPh sb="5" eb="7">
      <t>イジョウ</t>
    </rPh>
    <phoneticPr fontId="2"/>
  </si>
  <si>
    <t>120mm未満</t>
    <rPh sb="5" eb="7">
      <t>ミマン</t>
    </rPh>
    <phoneticPr fontId="2"/>
  </si>
  <si>
    <t>防水先施工
サッシ後付け</t>
    <rPh sb="0" eb="1">
      <t>ボウスイ</t>
    </rPh>
    <rPh sb="1" eb="2">
      <t>サキ</t>
    </rPh>
    <rPh sb="2" eb="4">
      <t>セコウ</t>
    </rPh>
    <rPh sb="8" eb="9">
      <t>アト</t>
    </rPh>
    <rPh sb="9" eb="10">
      <t>ツ</t>
    </rPh>
    <phoneticPr fontId="2"/>
  </si>
  <si>
    <t>サッシ先付け
防水後施工</t>
    <rPh sb="3" eb="4">
      <t>サキ</t>
    </rPh>
    <rPh sb="4" eb="5">
      <t>ツ</t>
    </rPh>
    <rPh sb="7" eb="9">
      <t>ボウスイ</t>
    </rPh>
    <rPh sb="9" eb="10">
      <t>アト</t>
    </rPh>
    <rPh sb="10" eb="12">
      <t>セコウ</t>
    </rPh>
    <phoneticPr fontId="2"/>
  </si>
  <si>
    <t>通気構造</t>
    <rPh sb="2" eb="4">
      <t>コウゾウ</t>
    </rPh>
    <phoneticPr fontId="2"/>
  </si>
  <si>
    <t>通気構造</t>
    <rPh sb="0" eb="2">
      <t>ツウキ</t>
    </rPh>
    <rPh sb="2" eb="4">
      <t>コウゾウ</t>
    </rPh>
    <phoneticPr fontId="2"/>
  </si>
  <si>
    <t>通気構造でない</t>
    <rPh sb="0" eb="2">
      <t>ツウキ</t>
    </rPh>
    <rPh sb="2" eb="4">
      <t>コウゾウ</t>
    </rPh>
    <phoneticPr fontId="2"/>
  </si>
  <si>
    <t>笠木下部の外装材</t>
    <rPh sb="0" eb="2">
      <t>カサギ</t>
    </rPh>
    <rPh sb="2" eb="4">
      <t>カブ</t>
    </rPh>
    <rPh sb="5" eb="8">
      <t>ガイソウザイ</t>
    </rPh>
    <phoneticPr fontId="2"/>
  </si>
  <si>
    <t>使用されていない</t>
    <rPh sb="0" eb="2">
      <t>シヨウ</t>
    </rPh>
    <phoneticPr fontId="2"/>
  </si>
  <si>
    <t>使用している</t>
    <rPh sb="0" eb="2">
      <t>シヨウ</t>
    </rPh>
    <phoneticPr fontId="2"/>
  </si>
  <si>
    <t>使用</t>
    <rPh sb="0" eb="2">
      <t>シヨウ</t>
    </rPh>
    <phoneticPr fontId="2"/>
  </si>
  <si>
    <t>上端の木部への防水テープ</t>
    <phoneticPr fontId="2"/>
  </si>
  <si>
    <t>留め付ける</t>
    <rPh sb="1" eb="2">
      <t>ツ</t>
    </rPh>
    <phoneticPr fontId="2"/>
  </si>
  <si>
    <t>留め付けない</t>
    <rPh sb="1" eb="2">
      <t>ツ</t>
    </rPh>
    <phoneticPr fontId="2"/>
  </si>
  <si>
    <t>維持保全</t>
    <rPh sb="0" eb="2">
      <t>イジ</t>
    </rPh>
    <rPh sb="2" eb="4">
      <t>ホゼン</t>
    </rPh>
    <phoneticPr fontId="2"/>
  </si>
  <si>
    <t>全て出来る</t>
    <rPh sb="1" eb="3">
      <t>デキ</t>
    </rPh>
    <phoneticPr fontId="2"/>
  </si>
  <si>
    <t>出来ない所がある</t>
    <rPh sb="0" eb="1">
      <t>デキ</t>
    </rPh>
    <rPh sb="4" eb="5">
      <t>トコロ</t>
    </rPh>
    <phoneticPr fontId="2"/>
  </si>
  <si>
    <t>はしごを使用しないで掃除</t>
    <rPh sb="4" eb="6">
      <t>シヨウ</t>
    </rPh>
    <rPh sb="10" eb="12">
      <t>ソウジ</t>
    </rPh>
    <phoneticPr fontId="2"/>
  </si>
  <si>
    <t>水勾配が緩すぎますと、床面上に水溜まりが生じて、漏水のリスクが高まります。</t>
    <rPh sb="0" eb="1">
      <t>ミズ</t>
    </rPh>
    <rPh sb="1" eb="3">
      <t>コウバイ</t>
    </rPh>
    <rPh sb="4" eb="5">
      <t>ユル</t>
    </rPh>
    <rPh sb="11" eb="13">
      <t>ユカメン</t>
    </rPh>
    <rPh sb="13" eb="14">
      <t>ジョウ</t>
    </rPh>
    <rPh sb="15" eb="16">
      <t>ミズ</t>
    </rPh>
    <rPh sb="16" eb="17">
      <t>タ</t>
    </rPh>
    <rPh sb="20" eb="21">
      <t>ショウ</t>
    </rPh>
    <rPh sb="24" eb="26">
      <t>ロウスイ</t>
    </rPh>
    <rPh sb="31" eb="32">
      <t>タカ</t>
    </rPh>
    <phoneticPr fontId="2"/>
  </si>
  <si>
    <t>泥や葉っぱ等によりドレンが詰まった場合、バルコニーはプール状態になってしまいます。その水が掃き出し窓の下の高さよりも高くなった場合、雨水が室内へ浸入します。特に、室内から見にくい位置にあるバルコニーは注意が必要となります。また、雨天時は、雨戸やカーテンなどを閉めることがあり、バルコニーの雨水の状態が判らない場合がありますので、安全対策上、オーバーフロー管の設置を推奨します。</t>
    <rPh sb="0" eb="1">
      <t>ドロ</t>
    </rPh>
    <rPh sb="2" eb="3">
      <t>ハ</t>
    </rPh>
    <rPh sb="5" eb="6">
      <t>ナド</t>
    </rPh>
    <rPh sb="13" eb="14">
      <t>ツ</t>
    </rPh>
    <rPh sb="17" eb="19">
      <t>バアイ</t>
    </rPh>
    <rPh sb="29" eb="31">
      <t>ジョウタイ</t>
    </rPh>
    <rPh sb="43" eb="44">
      <t>ミズ</t>
    </rPh>
    <rPh sb="45" eb="46">
      <t>ハ</t>
    </rPh>
    <rPh sb="47" eb="48">
      <t>ダ</t>
    </rPh>
    <rPh sb="49" eb="50">
      <t>マド</t>
    </rPh>
    <rPh sb="51" eb="52">
      <t>シタ</t>
    </rPh>
    <rPh sb="53" eb="54">
      <t>タカ</t>
    </rPh>
    <rPh sb="58" eb="59">
      <t>タカ</t>
    </rPh>
    <rPh sb="63" eb="65">
      <t>バアイ</t>
    </rPh>
    <rPh sb="66" eb="68">
      <t>ウスイ</t>
    </rPh>
    <rPh sb="69" eb="71">
      <t>シツナイ</t>
    </rPh>
    <rPh sb="72" eb="74">
      <t>シンニュウ</t>
    </rPh>
    <rPh sb="78" eb="79">
      <t>トク</t>
    </rPh>
    <rPh sb="81" eb="83">
      <t>シツナイ</t>
    </rPh>
    <rPh sb="85" eb="86">
      <t>ミ</t>
    </rPh>
    <rPh sb="89" eb="91">
      <t>イチ</t>
    </rPh>
    <rPh sb="100" eb="102">
      <t>チュウイ</t>
    </rPh>
    <rPh sb="103" eb="105">
      <t>ヒツヨウ</t>
    </rPh>
    <rPh sb="114" eb="117">
      <t>ウテンジ</t>
    </rPh>
    <rPh sb="119" eb="121">
      <t>アマド</t>
    </rPh>
    <rPh sb="129" eb="130">
      <t>シ</t>
    </rPh>
    <rPh sb="144" eb="146">
      <t>ウスイ</t>
    </rPh>
    <rPh sb="147" eb="149">
      <t>ジョウタイ</t>
    </rPh>
    <rPh sb="150" eb="151">
      <t>ワカ</t>
    </rPh>
    <rPh sb="154" eb="156">
      <t>バアイ</t>
    </rPh>
    <rPh sb="164" eb="166">
      <t>アンゼン</t>
    </rPh>
    <rPh sb="166" eb="169">
      <t>タイサクジョウ</t>
    </rPh>
    <rPh sb="177" eb="178">
      <t>カン</t>
    </rPh>
    <rPh sb="179" eb="181">
      <t>セッチ</t>
    </rPh>
    <rPh sb="182" eb="184">
      <t>スイショウ</t>
    </rPh>
    <phoneticPr fontId="2"/>
  </si>
  <si>
    <t>JISA6930防湿フィルム</t>
    <phoneticPr fontId="2"/>
  </si>
  <si>
    <t>なし</t>
    <phoneticPr fontId="2"/>
  </si>
  <si>
    <t>ﾒｰｶｰ仕様に準拠</t>
    <rPh sb="4" eb="6">
      <t>シヨウ</t>
    </rPh>
    <rPh sb="7" eb="9">
      <t>ジュンキョ</t>
    </rPh>
    <phoneticPr fontId="2"/>
  </si>
  <si>
    <t>陸屋根や雨水の流れをせき止めるような複雑な屋根形状は、雨水浸入事故が多いので充分な防水対策が施されていることを確認する必要があります。</t>
    <rPh sb="0" eb="3">
      <t>リクヤネ</t>
    </rPh>
    <rPh sb="4" eb="6">
      <t>ウスイ</t>
    </rPh>
    <rPh sb="7" eb="8">
      <t>ナガ</t>
    </rPh>
    <rPh sb="12" eb="13">
      <t>ト</t>
    </rPh>
    <rPh sb="18" eb="20">
      <t>フクザツ</t>
    </rPh>
    <rPh sb="21" eb="23">
      <t>ヤネ</t>
    </rPh>
    <rPh sb="23" eb="25">
      <t>ケイジョウ</t>
    </rPh>
    <rPh sb="27" eb="29">
      <t>ウスイ</t>
    </rPh>
    <rPh sb="29" eb="31">
      <t>シンニュウ</t>
    </rPh>
    <rPh sb="31" eb="33">
      <t>ジコ</t>
    </rPh>
    <rPh sb="34" eb="35">
      <t>オオ</t>
    </rPh>
    <rPh sb="38" eb="40">
      <t>ジュウブン</t>
    </rPh>
    <rPh sb="41" eb="43">
      <t>ボウスイ</t>
    </rPh>
    <rPh sb="43" eb="45">
      <t>タイサク</t>
    </rPh>
    <rPh sb="46" eb="47">
      <t>ホドコ</t>
    </rPh>
    <rPh sb="55" eb="57">
      <t>カクニン</t>
    </rPh>
    <rPh sb="59" eb="61">
      <t>ヒツヨウ</t>
    </rPh>
    <phoneticPr fontId="2"/>
  </si>
  <si>
    <t>共同研究推奨仕様採用率</t>
    <rPh sb="0" eb="2">
      <t>キョウドウ</t>
    </rPh>
    <rPh sb="2" eb="4">
      <t>ケンキュウ</t>
    </rPh>
    <rPh sb="4" eb="6">
      <t>スイショウ</t>
    </rPh>
    <rPh sb="6" eb="8">
      <t>シヨウ</t>
    </rPh>
    <rPh sb="8" eb="10">
      <t>サイヨウ</t>
    </rPh>
    <rPh sb="10" eb="11">
      <t>リツ</t>
    </rPh>
    <phoneticPr fontId="2"/>
  </si>
  <si>
    <t>性能表示（評価方法基準）</t>
    <rPh sb="5" eb="7">
      <t>ヒョウカ</t>
    </rPh>
    <rPh sb="7" eb="9">
      <t>ホウホウ</t>
    </rPh>
    <rPh sb="9" eb="11">
      <t>キジュン</t>
    </rPh>
    <phoneticPr fontId="2"/>
  </si>
  <si>
    <t>平面図</t>
    <rPh sb="0" eb="3">
      <t>ヘイメンズ</t>
    </rPh>
    <phoneticPr fontId="2"/>
  </si>
  <si>
    <t>その他（　　　　　）</t>
    <phoneticPr fontId="2"/>
  </si>
  <si>
    <t>鉄骨系プレハブ</t>
    <rPh sb="0" eb="2">
      <t>テッコツ</t>
    </rPh>
    <rPh sb="2" eb="3">
      <t>ケイ</t>
    </rPh>
    <phoneticPr fontId="2"/>
  </si>
  <si>
    <t>600mm以上</t>
    <rPh sb="5" eb="7">
      <t>イジョウ</t>
    </rPh>
    <phoneticPr fontId="2"/>
  </si>
  <si>
    <t>400mm以上</t>
    <rPh sb="5" eb="7">
      <t>イジョウ</t>
    </rPh>
    <phoneticPr fontId="2"/>
  </si>
  <si>
    <t>種類（侵入の容易さ）</t>
    <rPh sb="0" eb="2">
      <t>シュルイ</t>
    </rPh>
    <rPh sb="3" eb="5">
      <t>シンニュウ</t>
    </rPh>
    <rPh sb="6" eb="8">
      <t>ヨウイ</t>
    </rPh>
    <phoneticPr fontId="2"/>
  </si>
  <si>
    <t>点検口</t>
    <rPh sb="0" eb="3">
      <t>テンケンコウ</t>
    </rPh>
    <phoneticPr fontId="2"/>
  </si>
  <si>
    <t>（以下、推奨率と略す）</t>
    <rPh sb="1" eb="3">
      <t>イカ</t>
    </rPh>
    <rPh sb="4" eb="6">
      <t>スイショウ</t>
    </rPh>
    <rPh sb="6" eb="7">
      <t>リツ</t>
    </rPh>
    <rPh sb="8" eb="9">
      <t>リャク</t>
    </rPh>
    <phoneticPr fontId="2"/>
  </si>
  <si>
    <t>窓まわり</t>
    <rPh sb="0" eb="1">
      <t>マド</t>
    </rPh>
    <phoneticPr fontId="2"/>
  </si>
  <si>
    <t>先張り防水シート（窓台）</t>
    <rPh sb="0" eb="1">
      <t>サキ</t>
    </rPh>
    <rPh sb="1" eb="2">
      <t>バ</t>
    </rPh>
    <rPh sb="3" eb="5">
      <t>ボウスイ</t>
    </rPh>
    <rPh sb="9" eb="10">
      <t>マド</t>
    </rPh>
    <rPh sb="10" eb="11">
      <t>ダイ</t>
    </rPh>
    <phoneticPr fontId="2"/>
  </si>
  <si>
    <t>施工する</t>
    <rPh sb="0" eb="2">
      <t>セコウ</t>
    </rPh>
    <phoneticPr fontId="2"/>
  </si>
  <si>
    <t>施工しない</t>
    <rPh sb="0" eb="2">
      <t>セコウ</t>
    </rPh>
    <phoneticPr fontId="2"/>
  </si>
  <si>
    <t>シーリング</t>
    <phoneticPr fontId="2"/>
  </si>
  <si>
    <t>基礎と土間を少し離す</t>
    <rPh sb="0" eb="2">
      <t>キソ</t>
    </rPh>
    <rPh sb="3" eb="5">
      <t>ドマ</t>
    </rPh>
    <rPh sb="6" eb="7">
      <t>スコ</t>
    </rPh>
    <rPh sb="8" eb="9">
      <t>ハナ</t>
    </rPh>
    <phoneticPr fontId="2"/>
  </si>
  <si>
    <t>土台水切りと透湿防水シート間の防水</t>
    <rPh sb="0" eb="2">
      <t>ドダイ</t>
    </rPh>
    <rPh sb="2" eb="4">
      <t>ミズキ</t>
    </rPh>
    <rPh sb="6" eb="7">
      <t>ス</t>
    </rPh>
    <rPh sb="7" eb="8">
      <t>シツ</t>
    </rPh>
    <rPh sb="8" eb="10">
      <t>ボウスイ</t>
    </rPh>
    <rPh sb="13" eb="14">
      <t>カン</t>
    </rPh>
    <rPh sb="15" eb="17">
      <t>ボウスイ</t>
    </rPh>
    <phoneticPr fontId="2"/>
  </si>
  <si>
    <t>防水テープの張り付け</t>
    <rPh sb="0" eb="2">
      <t>ボウスイ</t>
    </rPh>
    <rPh sb="6" eb="7">
      <t>ハ</t>
    </rPh>
    <rPh sb="8" eb="9">
      <t>ツ</t>
    </rPh>
    <phoneticPr fontId="2"/>
  </si>
  <si>
    <t>張り付けなし</t>
    <rPh sb="0" eb="1">
      <t>ハ</t>
    </rPh>
    <rPh sb="2" eb="3">
      <t>ツ</t>
    </rPh>
    <phoneticPr fontId="2"/>
  </si>
  <si>
    <t>軒桁と透湿防水シート間の防水</t>
    <rPh sb="0" eb="1">
      <t>ノキ</t>
    </rPh>
    <rPh sb="1" eb="2">
      <t>ケタ</t>
    </rPh>
    <phoneticPr fontId="2"/>
  </si>
  <si>
    <t>透湿防水シートの張る範囲</t>
    <rPh sb="8" eb="9">
      <t>ハ</t>
    </rPh>
    <rPh sb="10" eb="12">
      <t>ハンイ</t>
    </rPh>
    <phoneticPr fontId="2"/>
  </si>
  <si>
    <t>通気層下端から上端まで</t>
    <rPh sb="0" eb="2">
      <t>ツウキ</t>
    </rPh>
    <rPh sb="2" eb="3">
      <t>ソウ</t>
    </rPh>
    <rPh sb="3" eb="5">
      <t>カタン</t>
    </rPh>
    <rPh sb="7" eb="9">
      <t>ジョウタン</t>
    </rPh>
    <phoneticPr fontId="2"/>
  </si>
  <si>
    <t>途中まで</t>
    <rPh sb="0" eb="2">
      <t>トチュウ</t>
    </rPh>
    <phoneticPr fontId="2"/>
  </si>
  <si>
    <t>断熱材付属フィルム</t>
    <rPh sb="0" eb="3">
      <t>ダンネツザイ</t>
    </rPh>
    <rPh sb="3" eb="5">
      <t>フゾク</t>
    </rPh>
    <phoneticPr fontId="2"/>
  </si>
  <si>
    <t>15mm以上または12mm＋下地面材</t>
    <rPh sb="4" eb="6">
      <t>イジョウ</t>
    </rPh>
    <rPh sb="14" eb="16">
      <t>シタジ</t>
    </rPh>
    <rPh sb="16" eb="17">
      <t>メン</t>
    </rPh>
    <rPh sb="17" eb="18">
      <t>ザイ</t>
    </rPh>
    <phoneticPr fontId="2"/>
  </si>
  <si>
    <t>12mm未満</t>
    <rPh sb="4" eb="6">
      <t>ミマン</t>
    </rPh>
    <phoneticPr fontId="2"/>
  </si>
  <si>
    <t>サイディング</t>
    <phoneticPr fontId="2"/>
  </si>
  <si>
    <t>JIS認定品</t>
    <rPh sb="3" eb="5">
      <t>ニンテイ</t>
    </rPh>
    <rPh sb="5" eb="6">
      <t>ヒン</t>
    </rPh>
    <phoneticPr fontId="2"/>
  </si>
  <si>
    <t>JIS適合品</t>
    <rPh sb="3" eb="5">
      <t>テキゴウ</t>
    </rPh>
    <rPh sb="5" eb="6">
      <t>ヒン</t>
    </rPh>
    <phoneticPr fontId="2"/>
  </si>
  <si>
    <t>15年以上</t>
    <rPh sb="2" eb="3">
      <t>ネン</t>
    </rPh>
    <rPh sb="3" eb="5">
      <t>イジョウ</t>
    </rPh>
    <phoneticPr fontId="2"/>
  </si>
  <si>
    <t>高耐久塗料</t>
    <rPh sb="0" eb="1">
      <t>コウ</t>
    </rPh>
    <rPh sb="1" eb="3">
      <t>タイキュウ</t>
    </rPh>
    <rPh sb="3" eb="5">
      <t>トリョウ</t>
    </rPh>
    <phoneticPr fontId="2"/>
  </si>
  <si>
    <t>一般塗料</t>
    <rPh sb="0" eb="2">
      <t>イッパン</t>
    </rPh>
    <rPh sb="2" eb="4">
      <t>トリョウ</t>
    </rPh>
    <phoneticPr fontId="2"/>
  </si>
  <si>
    <t>プライマー＋高耐久シーリング</t>
    <rPh sb="6" eb="7">
      <t>コウ</t>
    </rPh>
    <rPh sb="7" eb="9">
      <t>タイキュウ</t>
    </rPh>
    <phoneticPr fontId="2"/>
  </si>
  <si>
    <t>プライマー＋一般シーリング</t>
    <rPh sb="6" eb="8">
      <t>イッパン</t>
    </rPh>
    <phoneticPr fontId="2"/>
  </si>
  <si>
    <t>モルタル裏面用防水紙</t>
    <rPh sb="4" eb="6">
      <t>リメン</t>
    </rPh>
    <rPh sb="6" eb="7">
      <t>ヨウ</t>
    </rPh>
    <rPh sb="7" eb="10">
      <t>ボウスイシ</t>
    </rPh>
    <phoneticPr fontId="2"/>
  </si>
  <si>
    <t>ラスの形状</t>
    <rPh sb="3" eb="5">
      <t>ケイジョウ</t>
    </rPh>
    <phoneticPr fontId="2"/>
  </si>
  <si>
    <t>平ラス</t>
    <rPh sb="0" eb="1">
      <t>ヒラ</t>
    </rPh>
    <phoneticPr fontId="2"/>
  </si>
  <si>
    <t>凹凸のある形状</t>
    <rPh sb="0" eb="2">
      <t>オウトツ</t>
    </rPh>
    <rPh sb="5" eb="7">
      <t>ケイジョウ</t>
    </rPh>
    <phoneticPr fontId="2"/>
  </si>
  <si>
    <t>700g/㎡以上（ﾘﾌﾞﾗｽは800g/㎡以上）</t>
    <rPh sb="6" eb="8">
      <t>イジョウ</t>
    </rPh>
    <phoneticPr fontId="2"/>
  </si>
  <si>
    <t>ステープルの線径</t>
    <rPh sb="6" eb="7">
      <t>セン</t>
    </rPh>
    <rPh sb="7" eb="8">
      <t>ケイ</t>
    </rPh>
    <phoneticPr fontId="2"/>
  </si>
  <si>
    <t>700g/㎡未満（ﾘﾌﾞﾗｽは800g/㎡未満）</t>
    <rPh sb="6" eb="8">
      <t>ミマン</t>
    </rPh>
    <rPh sb="21" eb="23">
      <t>ミマン</t>
    </rPh>
    <phoneticPr fontId="2"/>
  </si>
  <si>
    <t>JASS15に適合</t>
    <rPh sb="7" eb="9">
      <t>テキゴウ</t>
    </rPh>
    <phoneticPr fontId="2"/>
  </si>
  <si>
    <t>基礎外周のコンクリート表面（基礎幅木、基礎断熱により見えなくことを含む）</t>
    <rPh sb="0" eb="2">
      <t>キソ</t>
    </rPh>
    <rPh sb="2" eb="4">
      <t>ガイシュウ</t>
    </rPh>
    <rPh sb="11" eb="13">
      <t>ヒョウメン</t>
    </rPh>
    <rPh sb="14" eb="16">
      <t>キソ</t>
    </rPh>
    <rPh sb="16" eb="17">
      <t>ハバ</t>
    </rPh>
    <rPh sb="17" eb="18">
      <t>キ</t>
    </rPh>
    <rPh sb="19" eb="21">
      <t>キソ</t>
    </rPh>
    <rPh sb="21" eb="23">
      <t>ダンネツ</t>
    </rPh>
    <rPh sb="26" eb="27">
      <t>ミ</t>
    </rPh>
    <rPh sb="33" eb="34">
      <t>フク</t>
    </rPh>
    <phoneticPr fontId="2"/>
  </si>
  <si>
    <t>基礎内側のコンクリート表面（基礎断熱により見えなくなることを含む）</t>
    <rPh sb="0" eb="2">
      <t>キソ</t>
    </rPh>
    <rPh sb="2" eb="4">
      <t>ウチガワ</t>
    </rPh>
    <rPh sb="11" eb="13">
      <t>ヒョウメン</t>
    </rPh>
    <rPh sb="14" eb="16">
      <t>キソ</t>
    </rPh>
    <rPh sb="16" eb="18">
      <t>ダンネツ</t>
    </rPh>
    <rPh sb="21" eb="22">
      <t>ミ</t>
    </rPh>
    <rPh sb="30" eb="31">
      <t>フク</t>
    </rPh>
    <phoneticPr fontId="2"/>
  </si>
  <si>
    <t>シロアリ対策
蟻道</t>
    <rPh sb="4" eb="6">
      <t>タイサク</t>
    </rPh>
    <rPh sb="7" eb="8">
      <t>アリ</t>
    </rPh>
    <rPh sb="8" eb="9">
      <t>ミチ</t>
    </rPh>
    <phoneticPr fontId="2"/>
  </si>
  <si>
    <t>土台
防腐防蟻</t>
    <rPh sb="0" eb="2">
      <t>ドダイ</t>
    </rPh>
    <rPh sb="3" eb="5">
      <t>ボウフ</t>
    </rPh>
    <rPh sb="5" eb="6">
      <t>ボウ</t>
    </rPh>
    <rPh sb="6" eb="7">
      <t>アリ</t>
    </rPh>
    <phoneticPr fontId="2"/>
  </si>
  <si>
    <t>柱
防腐防蟻</t>
    <rPh sb="0" eb="1">
      <t>ハシラ</t>
    </rPh>
    <rPh sb="2" eb="4">
      <t>ボウフ</t>
    </rPh>
    <rPh sb="4" eb="5">
      <t>ボウ</t>
    </rPh>
    <rPh sb="5" eb="6">
      <t>アリ</t>
    </rPh>
    <phoneticPr fontId="2"/>
  </si>
  <si>
    <t>外周土間と基礎の関係</t>
    <rPh sb="0" eb="2">
      <t>ガイシュウ</t>
    </rPh>
    <rPh sb="2" eb="4">
      <t>ドマ</t>
    </rPh>
    <rPh sb="5" eb="7">
      <t>キソ</t>
    </rPh>
    <rPh sb="8" eb="10">
      <t>カンケイ</t>
    </rPh>
    <phoneticPr fontId="2"/>
  </si>
  <si>
    <t>工事終了まで全て密閉</t>
    <rPh sb="0" eb="2">
      <t>コウジ</t>
    </rPh>
    <rPh sb="2" eb="4">
      <t>シュウリョウ</t>
    </rPh>
    <rPh sb="6" eb="7">
      <t>スベ</t>
    </rPh>
    <rPh sb="8" eb="10">
      <t>ミッペイ</t>
    </rPh>
    <phoneticPr fontId="2"/>
  </si>
  <si>
    <t>貫通孔周辺</t>
    <rPh sb="0" eb="2">
      <t>カンツウ</t>
    </rPh>
    <rPh sb="2" eb="3">
      <t>アナ</t>
    </rPh>
    <rPh sb="3" eb="5">
      <t>シュウヘン</t>
    </rPh>
    <phoneticPr fontId="2"/>
  </si>
  <si>
    <t>基礎打ち継ぎ部の隙間</t>
    <rPh sb="0" eb="2">
      <t>キソ</t>
    </rPh>
    <rPh sb="2" eb="3">
      <t>ウ</t>
    </rPh>
    <rPh sb="4" eb="5">
      <t>ツ</t>
    </rPh>
    <rPh sb="6" eb="7">
      <t>ブ</t>
    </rPh>
    <rPh sb="8" eb="10">
      <t>スキマ</t>
    </rPh>
    <phoneticPr fontId="2"/>
  </si>
  <si>
    <t>侵入対策を施す</t>
    <rPh sb="0" eb="2">
      <t>シンニュウ</t>
    </rPh>
    <rPh sb="2" eb="4">
      <t>タイサク</t>
    </rPh>
    <rPh sb="5" eb="6">
      <t>ホドコ</t>
    </rPh>
    <phoneticPr fontId="2"/>
  </si>
  <si>
    <t>対策を施さない</t>
    <rPh sb="0" eb="2">
      <t>タイサク</t>
    </rPh>
    <rPh sb="3" eb="4">
      <t>ホドコ</t>
    </rPh>
    <phoneticPr fontId="2"/>
  </si>
  <si>
    <t>ステープルの長さ</t>
    <rPh sb="6" eb="7">
      <t>ナガ</t>
    </rPh>
    <phoneticPr fontId="2"/>
  </si>
  <si>
    <t>1/100以上</t>
    <rPh sb="5" eb="7">
      <t>イジョウ</t>
    </rPh>
    <phoneticPr fontId="2"/>
  </si>
  <si>
    <t>採用</t>
    <rPh sb="0" eb="2">
      <t>サイヨウ</t>
    </rPh>
    <phoneticPr fontId="2"/>
  </si>
  <si>
    <t>採用していない</t>
    <rPh sb="0" eb="2">
      <t>サイヨウ</t>
    </rPh>
    <phoneticPr fontId="2"/>
  </si>
  <si>
    <t>使用していない</t>
    <rPh sb="0" eb="2">
      <t>シヨウ</t>
    </rPh>
    <phoneticPr fontId="2"/>
  </si>
  <si>
    <t>その他の防湿ﾌｨﾙﾑ</t>
    <rPh sb="2" eb="3">
      <t>タ</t>
    </rPh>
    <phoneticPr fontId="2"/>
  </si>
  <si>
    <t>JASS15適合しない</t>
    <rPh sb="6" eb="8">
      <t>テキゴウ</t>
    </rPh>
    <phoneticPr fontId="2"/>
  </si>
  <si>
    <t>通気層下部の水切り</t>
    <rPh sb="6" eb="8">
      <t>ミズキ</t>
    </rPh>
    <phoneticPr fontId="2"/>
  </si>
  <si>
    <t>外壁との取合部の防水</t>
    <rPh sb="0" eb="2">
      <t>ガイヘキ</t>
    </rPh>
    <rPh sb="4" eb="5">
      <t>ト</t>
    </rPh>
    <rPh sb="5" eb="6">
      <t>ア</t>
    </rPh>
    <rPh sb="6" eb="7">
      <t>ブ</t>
    </rPh>
    <rPh sb="8" eb="10">
      <t>ボウスイ</t>
    </rPh>
    <phoneticPr fontId="2"/>
  </si>
  <si>
    <t>成型品使用</t>
    <rPh sb="0" eb="1">
      <t>セイケイ</t>
    </rPh>
    <rPh sb="1" eb="2">
      <t>ヒン</t>
    </rPh>
    <rPh sb="2" eb="4">
      <t>シヨウ</t>
    </rPh>
    <phoneticPr fontId="2"/>
  </si>
  <si>
    <t>伸張テープ使用</t>
    <rPh sb="0" eb="1">
      <t>シンチョウ</t>
    </rPh>
    <rPh sb="4" eb="6">
      <t>シヨウ</t>
    </rPh>
    <phoneticPr fontId="2"/>
  </si>
  <si>
    <t>30cm以上</t>
    <rPh sb="4" eb="6">
      <t>イジョウ</t>
    </rPh>
    <phoneticPr fontId="2"/>
  </si>
  <si>
    <t>30cm未満</t>
    <rPh sb="4" eb="6">
      <t>ミマン</t>
    </rPh>
    <phoneticPr fontId="2"/>
  </si>
  <si>
    <t>指定外</t>
    <rPh sb="0" eb="1">
      <t>シテイ</t>
    </rPh>
    <rPh sb="1" eb="2">
      <t>ガイ</t>
    </rPh>
    <phoneticPr fontId="2"/>
  </si>
  <si>
    <t>ﾒｰｶｰ指定に準拠</t>
    <rPh sb="3" eb="5">
      <t>シテイ</t>
    </rPh>
    <rPh sb="5" eb="6">
      <t>サダム</t>
    </rPh>
    <rPh sb="7" eb="8">
      <t>ジュン</t>
    </rPh>
    <rPh sb="8" eb="9">
      <t>キョ</t>
    </rPh>
    <phoneticPr fontId="2"/>
  </si>
  <si>
    <t>防水紙の種類</t>
    <rPh sb="0" eb="3">
      <t>ボウスイシ</t>
    </rPh>
    <rPh sb="4" eb="6">
      <t>シュルイ</t>
    </rPh>
    <phoneticPr fontId="2"/>
  </si>
  <si>
    <t>オプション
費用</t>
    <rPh sb="6" eb="8">
      <t>ヒヨウ</t>
    </rPh>
    <phoneticPr fontId="2"/>
  </si>
  <si>
    <t>A欄</t>
    <rPh sb="1" eb="2">
      <t>ラン</t>
    </rPh>
    <phoneticPr fontId="2"/>
  </si>
  <si>
    <t>B欄</t>
    <rPh sb="1" eb="2">
      <t>ラン</t>
    </rPh>
    <phoneticPr fontId="2"/>
  </si>
  <si>
    <t>○</t>
    <phoneticPr fontId="2"/>
  </si>
  <si>
    <t>-</t>
    <phoneticPr fontId="2"/>
  </si>
  <si>
    <t>保守点検資料</t>
    <rPh sb="0" eb="2">
      <t>ホシュ</t>
    </rPh>
    <rPh sb="2" eb="4">
      <t>テンケン</t>
    </rPh>
    <rPh sb="4" eb="6">
      <t>シリョウ</t>
    </rPh>
    <phoneticPr fontId="2"/>
  </si>
  <si>
    <t>重要度</t>
    <rPh sb="0" eb="2">
      <t>ジュウヨウ</t>
    </rPh>
    <rPh sb="2" eb="3">
      <t>ド</t>
    </rPh>
    <phoneticPr fontId="2"/>
  </si>
  <si>
    <t>－</t>
    <phoneticPr fontId="2"/>
  </si>
  <si>
    <t>布基礎+防湿土間コンクリート</t>
    <rPh sb="0" eb="1">
      <t>ヌノ</t>
    </rPh>
    <rPh sb="1" eb="3">
      <t>キソ</t>
    </rPh>
    <rPh sb="4" eb="6">
      <t>ボウシツ</t>
    </rPh>
    <rPh sb="6" eb="8">
      <t>ドマ</t>
    </rPh>
    <phoneticPr fontId="2"/>
  </si>
  <si>
    <t>耐久性D1樹種、特定樹種（　　　　　　　　）</t>
    <rPh sb="0" eb="3">
      <t>タイキュウセイ</t>
    </rPh>
    <rPh sb="5" eb="7">
      <t>ジュシュ</t>
    </rPh>
    <rPh sb="8" eb="10">
      <t>トクテイ</t>
    </rPh>
    <rPh sb="10" eb="12">
      <t>ジュシュ</t>
    </rPh>
    <phoneticPr fontId="2"/>
  </si>
  <si>
    <t>19、20%以下</t>
    <rPh sb="6" eb="8">
      <t>イカ</t>
    </rPh>
    <phoneticPr fontId="2"/>
  </si>
  <si>
    <t>21%以上</t>
    <rPh sb="3" eb="5">
      <t>イジョウ</t>
    </rPh>
    <phoneticPr fontId="2"/>
  </si>
  <si>
    <t>－</t>
    <phoneticPr fontId="2"/>
  </si>
  <si>
    <t>耐久性D2樹種、特定樹種以外（　　　）</t>
    <rPh sb="0" eb="3">
      <t>タイキュウセイ</t>
    </rPh>
    <rPh sb="5" eb="7">
      <t>ジュシュ</t>
    </rPh>
    <rPh sb="8" eb="10">
      <t>トクテイ</t>
    </rPh>
    <rPh sb="10" eb="12">
      <t>ジュシュ</t>
    </rPh>
    <rPh sb="12" eb="14">
      <t>イガイ</t>
    </rPh>
    <phoneticPr fontId="2"/>
  </si>
  <si>
    <t>○</t>
    <phoneticPr fontId="2"/>
  </si>
  <si>
    <t>解説</t>
    <rPh sb="0" eb="2">
      <t>カイセツ</t>
    </rPh>
    <phoneticPr fontId="2"/>
  </si>
  <si>
    <t>保証
維持保全</t>
    <rPh sb="0" eb="2">
      <t>ホショウ</t>
    </rPh>
    <rPh sb="3" eb="5">
      <t>イジ</t>
    </rPh>
    <rPh sb="5" eb="7">
      <t>ホゼン</t>
    </rPh>
    <phoneticPr fontId="2"/>
  </si>
  <si>
    <t>契約前、施主に渡す</t>
    <rPh sb="0" eb="2">
      <t>ケイヤク</t>
    </rPh>
    <rPh sb="2" eb="3">
      <t>マエ</t>
    </rPh>
    <rPh sb="4" eb="6">
      <t>セシュ</t>
    </rPh>
    <rPh sb="7" eb="8">
      <t>ワタ</t>
    </rPh>
    <phoneticPr fontId="2"/>
  </si>
  <si>
    <t>10年間</t>
    <rPh sb="2" eb="3">
      <t>ネン</t>
    </rPh>
    <rPh sb="3" eb="4">
      <t>アイダ</t>
    </rPh>
    <phoneticPr fontId="2"/>
  </si>
  <si>
    <t>11年間以上</t>
    <rPh sb="2" eb="3">
      <t>ネン</t>
    </rPh>
    <rPh sb="3" eb="4">
      <t>アイダ</t>
    </rPh>
    <rPh sb="4" eb="6">
      <t>イジョウ</t>
    </rPh>
    <phoneticPr fontId="2"/>
  </si>
  <si>
    <t>着工前に渡す</t>
    <rPh sb="0" eb="2">
      <t>チャッコウ</t>
    </rPh>
    <rPh sb="2" eb="3">
      <t>マエ</t>
    </rPh>
    <rPh sb="4" eb="5">
      <t>ワタ</t>
    </rPh>
    <phoneticPr fontId="2"/>
  </si>
  <si>
    <t>引渡し前に渡す</t>
    <rPh sb="0" eb="2">
      <t>ヒキワタ</t>
    </rPh>
    <rPh sb="3" eb="4">
      <t>マエ</t>
    </rPh>
    <rPh sb="5" eb="6">
      <t>ワタ</t>
    </rPh>
    <phoneticPr fontId="2"/>
  </si>
  <si>
    <t>○</t>
    <phoneticPr fontId="2"/>
  </si>
  <si>
    <t>◎</t>
    <phoneticPr fontId="2"/>
  </si>
  <si>
    <t>●</t>
    <phoneticPr fontId="2"/>
  </si>
  <si>
    <t>●</t>
    <phoneticPr fontId="2"/>
  </si>
  <si>
    <t>◎</t>
    <phoneticPr fontId="2"/>
  </si>
  <si>
    <t>○</t>
    <phoneticPr fontId="2"/>
  </si>
  <si>
    <t>　従って、仕様及び建設費用等については、別途、契約書を作成して下さい。</t>
    <phoneticPr fontId="2"/>
  </si>
  <si>
    <t>アカマツ、アガチス、アマビリスファー、アルパインファー、イースタンヘムロック、ウェスタンホワイトパイン、エゾマツ、エンゲルマンスプルース、オウシュウアカマツ、グランドファー、クロマツ、コーストシトカスプルース、ジャックパイン、ツガ、トドマツ、パシフィックコーストヘムロック、バルサムファー、ブラックスプルース、ベニマツ、ホワイトスプルース、ポンデローサパイン、メルクシマツ、モミ、ラジアタパイン、レッドスプルース、レッドパイン、ロッジポールパイン、その他心材の耐久性がこれらに類するものとする。</t>
    <phoneticPr fontId="2"/>
  </si>
  <si>
    <t>住宅部材の蟻害対策として、抗蟻性の高い樹種の心材を選択するか、木材に防腐・防蟻薬剤で処理を施す方法などがあります。同時に、住宅の床下土壌中からのシロアリの侵入するのを防ぐため、防蟻薬剤による土壌処理か、それと同等のベイトシステムなどを併用しなければなりません。抗蟻性の高い樹種を選んでも、使用される木材全体が「心材」でなければ、所定の効果を発揮することが出来ません。また、木材だけでは無く、断熱材など他の構成材料も被害を受けることがあります。床下空間が乾燥していても、蟻害を受けることがあります。　　　　　　　　　　　　　　　　　　　　　　　　　　　　　　　　　　　　　　　　　　　　　　　　　　　　　　　　　　　　　　　　　　　　　　　　　　　　　　　
　建設時の対策として、シロアリの侵入を防ぐ納まりにする方法も有効です。シロアリの侵入経路として、コンクリートの打ち継ぎ部、貫通部、基礎断熱と基礎の隙間、基礎幅木（基礎表面のモルタル仕上げ）と基礎の隙間などがあります。ベタ基礎は、布基礎よりもシロアリが侵入しにくい納まりとなっています。シロアリは、外気や光を嫌う習性があるとされ、外気に晒される場所では、蟻道を作ります。その蟻道を発見し、対策を施すことが重要となりますが、床下の空間が低すぎたり、床下点検口や人通口が不適切な場合、蟻道を発見し対策を施すことが困難となります。玄関、勝手口、基礎断熱、基礎幅木は、蟻道を発見しにくい箇所ですので、可能な限りの防蟻対策を検討する必要があります。</t>
    <phoneticPr fontId="2"/>
  </si>
  <si>
    <t>地震時のモルタルの脱落やラスの腐食を防ぐには、左記のようにラスの質量が700～800g/㎡以上で、全体がモルタルに被覆される形状である必要があります。平ラスは、モルタル裏面の被覆が困難です。</t>
    <rPh sb="0" eb="3">
      <t>ジシンジ</t>
    </rPh>
    <rPh sb="9" eb="11">
      <t>ダツラク</t>
    </rPh>
    <rPh sb="15" eb="17">
      <t>フショク</t>
    </rPh>
    <rPh sb="18" eb="19">
      <t>フセ</t>
    </rPh>
    <rPh sb="23" eb="25">
      <t>サキ</t>
    </rPh>
    <rPh sb="32" eb="34">
      <t>シツリョウ</t>
    </rPh>
    <rPh sb="45" eb="47">
      <t>イジョウ</t>
    </rPh>
    <rPh sb="49" eb="51">
      <t>ゼンタイ</t>
    </rPh>
    <rPh sb="57" eb="59">
      <t>ヒフク</t>
    </rPh>
    <rPh sb="62" eb="64">
      <t>ケイジョウ</t>
    </rPh>
    <rPh sb="67" eb="69">
      <t>ヒツヨウ</t>
    </rPh>
    <rPh sb="75" eb="76">
      <t>ヒラ</t>
    </rPh>
    <rPh sb="84" eb="86">
      <t>リメン</t>
    </rPh>
    <rPh sb="87" eb="89">
      <t>ヒフク</t>
    </rPh>
    <rPh sb="90" eb="92">
      <t>コンナン</t>
    </rPh>
    <phoneticPr fontId="2"/>
  </si>
  <si>
    <t>土台水切りと透湿防水シートの間には隙間が生じやすく、強風雨時には、通気孔の給気口から雨水が吹き上げ、シートとの隙間を通過して、下地材、断熱材、躯体材などが濡れる恐れがあります。</t>
    <rPh sb="0" eb="2">
      <t>ドダイ</t>
    </rPh>
    <rPh sb="2" eb="4">
      <t>ミズキ</t>
    </rPh>
    <rPh sb="6" eb="8">
      <t>トウシツ</t>
    </rPh>
    <rPh sb="8" eb="10">
      <t>ボウスイ</t>
    </rPh>
    <rPh sb="14" eb="15">
      <t>アイダ</t>
    </rPh>
    <rPh sb="17" eb="19">
      <t>スキマ</t>
    </rPh>
    <rPh sb="20" eb="21">
      <t>ショウ</t>
    </rPh>
    <rPh sb="26" eb="28">
      <t>キョウフウ</t>
    </rPh>
    <rPh sb="28" eb="29">
      <t>アメ</t>
    </rPh>
    <rPh sb="29" eb="30">
      <t>ジ</t>
    </rPh>
    <rPh sb="33" eb="36">
      <t>ツウキコウ</t>
    </rPh>
    <rPh sb="37" eb="40">
      <t>キュウキコウ</t>
    </rPh>
    <rPh sb="42" eb="44">
      <t>ウスイ</t>
    </rPh>
    <rPh sb="45" eb="46">
      <t>フ</t>
    </rPh>
    <rPh sb="47" eb="48">
      <t>ア</t>
    </rPh>
    <rPh sb="55" eb="57">
      <t>スキマ</t>
    </rPh>
    <rPh sb="58" eb="60">
      <t>ツウカ</t>
    </rPh>
    <rPh sb="63" eb="66">
      <t>シタジザイ</t>
    </rPh>
    <rPh sb="67" eb="70">
      <t>ダンネツザイ</t>
    </rPh>
    <rPh sb="71" eb="72">
      <t>ク</t>
    </rPh>
    <rPh sb="72" eb="74">
      <t>タイザイ</t>
    </rPh>
    <rPh sb="77" eb="78">
      <t>ヌ</t>
    </rPh>
    <rPh sb="80" eb="81">
      <t>オソ</t>
    </rPh>
    <phoneticPr fontId="2"/>
  </si>
  <si>
    <t>軒桁と透湿防水シートの間には隙間が生じやすく、強風雨時には、軒天の換気口から雨水が浸入し、シートとの隙間を通過して雨水が吹き上げ、下地材、断熱材、躯体材などが濡れる恐れがあります。</t>
    <rPh sb="0" eb="1">
      <t>ノキ</t>
    </rPh>
    <rPh sb="1" eb="2">
      <t>ケタ</t>
    </rPh>
    <rPh sb="3" eb="5">
      <t>トウシツ</t>
    </rPh>
    <rPh sb="5" eb="7">
      <t>ボウスイ</t>
    </rPh>
    <rPh sb="11" eb="12">
      <t>アイダ</t>
    </rPh>
    <rPh sb="14" eb="16">
      <t>スキマ</t>
    </rPh>
    <rPh sb="17" eb="18">
      <t>ショウ</t>
    </rPh>
    <rPh sb="23" eb="25">
      <t>キョウフウ</t>
    </rPh>
    <rPh sb="25" eb="26">
      <t>アメ</t>
    </rPh>
    <rPh sb="26" eb="27">
      <t>ジ</t>
    </rPh>
    <rPh sb="30" eb="32">
      <t>ノキテン</t>
    </rPh>
    <rPh sb="33" eb="36">
      <t>カンキコウ</t>
    </rPh>
    <rPh sb="38" eb="40">
      <t>ウスイ</t>
    </rPh>
    <rPh sb="41" eb="43">
      <t>シンニュウ</t>
    </rPh>
    <rPh sb="50" eb="52">
      <t>スキマ</t>
    </rPh>
    <rPh sb="53" eb="55">
      <t>ツウカ</t>
    </rPh>
    <rPh sb="57" eb="59">
      <t>ウスイ</t>
    </rPh>
    <rPh sb="60" eb="61">
      <t>フ</t>
    </rPh>
    <rPh sb="62" eb="63">
      <t>ア</t>
    </rPh>
    <rPh sb="65" eb="68">
      <t>シタジザイ</t>
    </rPh>
    <rPh sb="69" eb="72">
      <t>ダンネツザイ</t>
    </rPh>
    <rPh sb="73" eb="74">
      <t>ク</t>
    </rPh>
    <rPh sb="74" eb="76">
      <t>タイザイ</t>
    </rPh>
    <rPh sb="79" eb="80">
      <t>ヌ</t>
    </rPh>
    <rPh sb="82" eb="83">
      <t>オソ</t>
    </rPh>
    <phoneticPr fontId="2"/>
  </si>
  <si>
    <t>サッシの性能は，造り手から返信された「性能表示など」のシートの「代表的なサッシの性能」の表をご覧下さい．</t>
    <rPh sb="4" eb="6">
      <t>セイノウ</t>
    </rPh>
    <rPh sb="8" eb="9">
      <t>ツク</t>
    </rPh>
    <rPh sb="10" eb="11">
      <t>テ</t>
    </rPh>
    <rPh sb="13" eb="15">
      <t>ヘンシン</t>
    </rPh>
    <rPh sb="19" eb="21">
      <t>セイノウ</t>
    </rPh>
    <rPh sb="21" eb="23">
      <t>ヒョウジ</t>
    </rPh>
    <rPh sb="32" eb="35">
      <t>ダイヒョウテキ</t>
    </rPh>
    <rPh sb="40" eb="42">
      <t>セイノウ</t>
    </rPh>
    <rPh sb="44" eb="45">
      <t>ヒョウ</t>
    </rPh>
    <rPh sb="47" eb="48">
      <t>ラン</t>
    </rPh>
    <rPh sb="48" eb="49">
      <t>クダ</t>
    </rPh>
    <phoneticPr fontId="2"/>
  </si>
  <si>
    <t>断熱性能は，造り手から返信された「性能表示など」のシートの「性能表示」，「断熱・気密性能値」，「24時間換気システム」の表が関係するのでご覧下さい．</t>
    <rPh sb="0" eb="2">
      <t>ダンネツ</t>
    </rPh>
    <rPh sb="2" eb="4">
      <t>セイノウ</t>
    </rPh>
    <rPh sb="6" eb="7">
      <t>ツク</t>
    </rPh>
    <rPh sb="8" eb="9">
      <t>テ</t>
    </rPh>
    <rPh sb="11" eb="13">
      <t>ヘンシン</t>
    </rPh>
    <rPh sb="17" eb="19">
      <t>セイノウ</t>
    </rPh>
    <rPh sb="19" eb="21">
      <t>ヒョウジ</t>
    </rPh>
    <rPh sb="30" eb="32">
      <t>セイノウ</t>
    </rPh>
    <rPh sb="32" eb="34">
      <t>ヒョウジ</t>
    </rPh>
    <rPh sb="37" eb="39">
      <t>ダンネツ</t>
    </rPh>
    <rPh sb="40" eb="42">
      <t>キミツ</t>
    </rPh>
    <rPh sb="42" eb="45">
      <t>セイノウチ</t>
    </rPh>
    <rPh sb="50" eb="52">
      <t>ジカン</t>
    </rPh>
    <rPh sb="52" eb="54">
      <t>カンキ</t>
    </rPh>
    <rPh sb="60" eb="61">
      <t>ヒョウ</t>
    </rPh>
    <rPh sb="62" eb="64">
      <t>カンケイ</t>
    </rPh>
    <rPh sb="69" eb="70">
      <t>ラン</t>
    </rPh>
    <rPh sb="70" eb="71">
      <t>クダ</t>
    </rPh>
    <phoneticPr fontId="2"/>
  </si>
  <si>
    <t>「防水先施工サッシ後付け」は、防水層を構築した後、サッシを留め付ける方法であり、防水性の高い施工手順となります。</t>
    <rPh sb="1" eb="3">
      <t>ボウスイ</t>
    </rPh>
    <rPh sb="3" eb="4">
      <t>サキ</t>
    </rPh>
    <rPh sb="4" eb="6">
      <t>セコウ</t>
    </rPh>
    <rPh sb="9" eb="10">
      <t>アト</t>
    </rPh>
    <rPh sb="10" eb="11">
      <t>ツ</t>
    </rPh>
    <rPh sb="15" eb="18">
      <t>ボウスイソウ</t>
    </rPh>
    <rPh sb="19" eb="21">
      <t>コウチク</t>
    </rPh>
    <rPh sb="23" eb="24">
      <t>ノチ</t>
    </rPh>
    <rPh sb="29" eb="30">
      <t>ト</t>
    </rPh>
    <rPh sb="31" eb="32">
      <t>ツ</t>
    </rPh>
    <rPh sb="34" eb="36">
      <t>ホウホウ</t>
    </rPh>
    <rPh sb="40" eb="43">
      <t>ボウスイセイ</t>
    </rPh>
    <rPh sb="44" eb="45">
      <t>タカ</t>
    </rPh>
    <rPh sb="46" eb="48">
      <t>セコウ</t>
    </rPh>
    <rPh sb="48" eb="50">
      <t>テジュン</t>
    </rPh>
    <phoneticPr fontId="2"/>
  </si>
  <si>
    <t>通常、通気層に浸入した雨水は、流下して水切りから屋外へ排出されますが、水切りが無いと流下した雨水が軒天井材の上部へ流れて汚したり、劣化させたりすることがあります。</t>
    <rPh sb="0" eb="2">
      <t>ツウジョウ</t>
    </rPh>
    <rPh sb="3" eb="6">
      <t>ツウキソウ</t>
    </rPh>
    <rPh sb="7" eb="9">
      <t>シンニュウ</t>
    </rPh>
    <rPh sb="11" eb="13">
      <t>ウスイ</t>
    </rPh>
    <rPh sb="15" eb="17">
      <t>リュウカ</t>
    </rPh>
    <rPh sb="19" eb="21">
      <t>ミズキ</t>
    </rPh>
    <rPh sb="24" eb="26">
      <t>オクガイ</t>
    </rPh>
    <rPh sb="27" eb="29">
      <t>ハイシュツ</t>
    </rPh>
    <rPh sb="35" eb="37">
      <t>ミズキ</t>
    </rPh>
    <rPh sb="39" eb="40">
      <t>ナ</t>
    </rPh>
    <rPh sb="42" eb="44">
      <t>リュウカ</t>
    </rPh>
    <rPh sb="46" eb="48">
      <t>ウスイ</t>
    </rPh>
    <rPh sb="49" eb="52">
      <t>ノキテンジョウ</t>
    </rPh>
    <rPh sb="52" eb="53">
      <t>ザイ</t>
    </rPh>
    <rPh sb="54" eb="56">
      <t>ジョウブ</t>
    </rPh>
    <rPh sb="57" eb="58">
      <t>ナガ</t>
    </rPh>
    <rPh sb="60" eb="61">
      <t>ヨゴ</t>
    </rPh>
    <rPh sb="65" eb="67">
      <t>レッカ</t>
    </rPh>
    <phoneticPr fontId="2"/>
  </si>
  <si>
    <t>笠木取り付け金具の下にサイディングなどの外装材を張り付けることがあり、推奨されていない仕様となります。</t>
    <rPh sb="0" eb="2">
      <t>カサギ</t>
    </rPh>
    <rPh sb="2" eb="3">
      <t>ト</t>
    </rPh>
    <rPh sb="4" eb="5">
      <t>ツ</t>
    </rPh>
    <rPh sb="6" eb="8">
      <t>カナグ</t>
    </rPh>
    <rPh sb="9" eb="10">
      <t>シタ</t>
    </rPh>
    <rPh sb="20" eb="23">
      <t>ガイソウザイ</t>
    </rPh>
    <rPh sb="24" eb="25">
      <t>ハ</t>
    </rPh>
    <rPh sb="26" eb="27">
      <t>ツ</t>
    </rPh>
    <rPh sb="35" eb="37">
      <t>スイショウ</t>
    </rPh>
    <rPh sb="43" eb="45">
      <t>シヨウ</t>
    </rPh>
    <phoneticPr fontId="2"/>
  </si>
  <si>
    <t>乗馬をする際の鞍のように、手すり壁の上から釘孔止水性の高いアスファルトルーフィングなどを掛けることにより、笠木留め付け孔からの止水性を向上させることが可能となります。</t>
    <rPh sb="0" eb="2">
      <t>ジョウバ</t>
    </rPh>
    <rPh sb="5" eb="6">
      <t>サイ</t>
    </rPh>
    <rPh sb="7" eb="8">
      <t>クラ</t>
    </rPh>
    <rPh sb="13" eb="14">
      <t>テ</t>
    </rPh>
    <rPh sb="16" eb="17">
      <t>カベ</t>
    </rPh>
    <rPh sb="18" eb="19">
      <t>ウエ</t>
    </rPh>
    <rPh sb="21" eb="22">
      <t>クギ</t>
    </rPh>
    <rPh sb="22" eb="23">
      <t>アナ</t>
    </rPh>
    <rPh sb="23" eb="25">
      <t>シスイ</t>
    </rPh>
    <rPh sb="25" eb="26">
      <t>セイ</t>
    </rPh>
    <rPh sb="27" eb="28">
      <t>タカ</t>
    </rPh>
    <rPh sb="44" eb="45">
      <t>カ</t>
    </rPh>
    <rPh sb="53" eb="55">
      <t>カサギ</t>
    </rPh>
    <rPh sb="55" eb="56">
      <t>ト</t>
    </rPh>
    <rPh sb="57" eb="58">
      <t>ツ</t>
    </rPh>
    <rPh sb="59" eb="60">
      <t>アナ</t>
    </rPh>
    <rPh sb="63" eb="65">
      <t>シスイ</t>
    </rPh>
    <rPh sb="65" eb="66">
      <t>セイ</t>
    </rPh>
    <rPh sb="67" eb="69">
      <t>コウジョウ</t>
    </rPh>
    <rPh sb="75" eb="77">
      <t>カノウ</t>
    </rPh>
    <phoneticPr fontId="2"/>
  </si>
  <si>
    <t>手すり壁</t>
    <rPh sb="0" eb="1">
      <t>テ</t>
    </rPh>
    <rPh sb="3" eb="4">
      <t>カベ</t>
    </rPh>
    <phoneticPr fontId="2"/>
  </si>
  <si>
    <t>木部と防水粘着テープは密着性が良いので、笠木留め付け孔からの雨水浸入がしにくい仕様となっています。</t>
    <rPh sb="0" eb="2">
      <t>モクブ</t>
    </rPh>
    <rPh sb="3" eb="5">
      <t>ボウスイ</t>
    </rPh>
    <rPh sb="5" eb="7">
      <t>ネンチャク</t>
    </rPh>
    <rPh sb="11" eb="14">
      <t>ミッチャクセイ</t>
    </rPh>
    <rPh sb="15" eb="16">
      <t>ヨ</t>
    </rPh>
    <rPh sb="20" eb="22">
      <t>カサギ</t>
    </rPh>
    <rPh sb="22" eb="23">
      <t>ト</t>
    </rPh>
    <rPh sb="24" eb="25">
      <t>ツ</t>
    </rPh>
    <rPh sb="26" eb="27">
      <t>アナ</t>
    </rPh>
    <rPh sb="30" eb="32">
      <t>ウスイ</t>
    </rPh>
    <rPh sb="32" eb="34">
      <t>シンニュウ</t>
    </rPh>
    <rPh sb="39" eb="41">
      <t>シヨウ</t>
    </rPh>
    <phoneticPr fontId="2"/>
  </si>
  <si>
    <t>手すり壁上面へステープルを留め付けると、孔のまわりからの雨水が浸入することがあります。特に透湿防水シートは釘孔止水性が低いため、注意が必要となります。</t>
    <rPh sb="13" eb="14">
      <t>ト</t>
    </rPh>
    <rPh sb="15" eb="16">
      <t>ツ</t>
    </rPh>
    <rPh sb="20" eb="21">
      <t>アナ</t>
    </rPh>
    <rPh sb="28" eb="30">
      <t>ウスイ</t>
    </rPh>
    <rPh sb="31" eb="33">
      <t>シンニュウ</t>
    </rPh>
    <rPh sb="43" eb="44">
      <t>トク</t>
    </rPh>
    <rPh sb="45" eb="47">
      <t>トウシツ</t>
    </rPh>
    <rPh sb="47" eb="49">
      <t>ボウスイ</t>
    </rPh>
    <rPh sb="53" eb="54">
      <t>クギ</t>
    </rPh>
    <rPh sb="54" eb="55">
      <t>アナ</t>
    </rPh>
    <rPh sb="55" eb="57">
      <t>シスイ</t>
    </rPh>
    <rPh sb="57" eb="58">
      <t>セイ</t>
    </rPh>
    <rPh sb="59" eb="60">
      <t>ヒク</t>
    </rPh>
    <rPh sb="64" eb="66">
      <t>チュウイ</t>
    </rPh>
    <rPh sb="67" eb="69">
      <t>ヒツヨウ</t>
    </rPh>
    <phoneticPr fontId="2"/>
  </si>
  <si>
    <t>住宅全体で雨水浸入事故事例の著しく多い箇所となります。立体的な取り合い部の形状であるため、ピンホールが生じやすく、一体化した部材の採用が推奨されます。</t>
    <rPh sb="0" eb="2">
      <t>ジュウタク</t>
    </rPh>
    <rPh sb="2" eb="4">
      <t>ゼンタイ</t>
    </rPh>
    <rPh sb="5" eb="7">
      <t>ウスイ</t>
    </rPh>
    <rPh sb="7" eb="9">
      <t>シンニュウ</t>
    </rPh>
    <rPh sb="9" eb="11">
      <t>ジコ</t>
    </rPh>
    <rPh sb="11" eb="13">
      <t>ジレイ</t>
    </rPh>
    <rPh sb="14" eb="15">
      <t>イチジル</t>
    </rPh>
    <rPh sb="17" eb="18">
      <t>オオ</t>
    </rPh>
    <rPh sb="19" eb="21">
      <t>カショ</t>
    </rPh>
    <rPh sb="27" eb="30">
      <t>リッタイテキ</t>
    </rPh>
    <rPh sb="31" eb="32">
      <t>ト</t>
    </rPh>
    <rPh sb="33" eb="34">
      <t>ア</t>
    </rPh>
    <rPh sb="35" eb="36">
      <t>ブ</t>
    </rPh>
    <rPh sb="37" eb="39">
      <t>ケイジョウ</t>
    </rPh>
    <rPh sb="51" eb="52">
      <t>ショウ</t>
    </rPh>
    <rPh sb="57" eb="60">
      <t>イッタイカ</t>
    </rPh>
    <rPh sb="62" eb="64">
      <t>ブザイ</t>
    </rPh>
    <rPh sb="65" eb="67">
      <t>サイヨウ</t>
    </rPh>
    <rPh sb="68" eb="70">
      <t>スイショウ</t>
    </rPh>
    <phoneticPr fontId="2"/>
  </si>
  <si>
    <t>人が容易に浸入出来ないバルコニーの場合、排水溝が葉っぱや泥により詰まった場合でも、状況の確認が困難なため、バルコーに溜まった水が溢れ、雨水浸入により躯体などが劣化することも考えられます。</t>
    <rPh sb="0" eb="1">
      <t>ヒト</t>
    </rPh>
    <rPh sb="2" eb="4">
      <t>ヨウイ</t>
    </rPh>
    <rPh sb="5" eb="7">
      <t>シンニュウ</t>
    </rPh>
    <rPh sb="7" eb="9">
      <t>デキ</t>
    </rPh>
    <rPh sb="17" eb="19">
      <t>バアイ</t>
    </rPh>
    <rPh sb="20" eb="23">
      <t>ハイスイコウ</t>
    </rPh>
    <rPh sb="24" eb="25">
      <t>ハ</t>
    </rPh>
    <rPh sb="28" eb="29">
      <t>ドロ</t>
    </rPh>
    <rPh sb="32" eb="33">
      <t>ツ</t>
    </rPh>
    <rPh sb="36" eb="38">
      <t>バアイ</t>
    </rPh>
    <rPh sb="41" eb="43">
      <t>ジョウキョウ</t>
    </rPh>
    <rPh sb="44" eb="46">
      <t>カクニン</t>
    </rPh>
    <rPh sb="47" eb="49">
      <t>コンナン</t>
    </rPh>
    <rPh sb="58" eb="59">
      <t>タ</t>
    </rPh>
    <rPh sb="62" eb="63">
      <t>ミズ</t>
    </rPh>
    <rPh sb="64" eb="65">
      <t>アフ</t>
    </rPh>
    <rPh sb="67" eb="69">
      <t>ウスイ</t>
    </rPh>
    <rPh sb="69" eb="71">
      <t>シンニュウ</t>
    </rPh>
    <rPh sb="74" eb="75">
      <t>ク</t>
    </rPh>
    <rPh sb="75" eb="76">
      <t>タイ</t>
    </rPh>
    <rPh sb="79" eb="81">
      <t>レッカ</t>
    </rPh>
    <rPh sb="86" eb="87">
      <t>カンガ</t>
    </rPh>
    <phoneticPr fontId="2"/>
  </si>
  <si>
    <t>例</t>
    <rPh sb="0" eb="1">
      <t>レイ</t>
    </rPh>
    <phoneticPr fontId="2"/>
  </si>
  <si>
    <t>工事終了迄に全て密閉</t>
    <rPh sb="0" eb="2">
      <t>コウジ</t>
    </rPh>
    <rPh sb="2" eb="4">
      <t>シュウリョウ</t>
    </rPh>
    <rPh sb="4" eb="5">
      <t>マデ</t>
    </rPh>
    <rPh sb="6" eb="7">
      <t>スベ</t>
    </rPh>
    <rPh sb="8" eb="10">
      <t>ミッペイ</t>
    </rPh>
    <phoneticPr fontId="2"/>
  </si>
  <si>
    <t>使用しない</t>
    <rPh sb="0" eb="2">
      <t>シヨウ</t>
    </rPh>
    <phoneticPr fontId="2"/>
  </si>
  <si>
    <t>採用しない</t>
    <rPh sb="0" eb="2">
      <t>サイヨウ</t>
    </rPh>
    <phoneticPr fontId="2"/>
  </si>
  <si>
    <t>選択
シート</t>
    <rPh sb="0" eb="2">
      <t>センタク</t>
    </rPh>
    <phoneticPr fontId="2"/>
  </si>
  <si>
    <t>ﾁｪｯｸｼｰﾄ</t>
    <phoneticPr fontId="2"/>
  </si>
  <si>
    <t>ﾁｪｯｸｼｰﾄ</t>
    <phoneticPr fontId="2"/>
  </si>
  <si>
    <t>等級</t>
    <rPh sb="0" eb="2">
      <t>トウキュウ</t>
    </rPh>
    <phoneticPr fontId="2"/>
  </si>
  <si>
    <r>
      <t>1.</t>
    </r>
    <r>
      <rPr>
        <u/>
        <sz val="16"/>
        <color rgb="FFFF0000"/>
        <rFont val="ＭＳ Ｐゴシック"/>
        <family val="3"/>
        <charset val="128"/>
        <scheme val="minor"/>
      </rPr>
      <t>構造</t>
    </r>
    <r>
      <rPr>
        <u/>
        <sz val="16"/>
        <color theme="10"/>
        <rFont val="ＭＳ Ｐゴシック"/>
        <family val="3"/>
        <charset val="128"/>
        <scheme val="minor"/>
      </rPr>
      <t>の安定に関すること</t>
    </r>
    <rPh sb="2" eb="4">
      <t>コウゾウ</t>
    </rPh>
    <rPh sb="5" eb="7">
      <t>アンテイ</t>
    </rPh>
    <rPh sb="8" eb="9">
      <t>カン</t>
    </rPh>
    <phoneticPr fontId="2"/>
  </si>
  <si>
    <r>
      <rPr>
        <b/>
        <sz val="16"/>
        <color rgb="FFFF0000"/>
        <rFont val="ＭＳ Ｐゴシック"/>
        <family val="3"/>
        <charset val="128"/>
      </rPr>
      <t>耐風</t>
    </r>
    <r>
      <rPr>
        <sz val="16"/>
        <color theme="1"/>
        <rFont val="ＭＳ Ｐゴシック"/>
        <family val="3"/>
        <charset val="128"/>
      </rPr>
      <t>等級
（構造躯体の倒壊等防止及び損傷防止）</t>
    </r>
    <phoneticPr fontId="2"/>
  </si>
  <si>
    <r>
      <rPr>
        <b/>
        <sz val="16"/>
        <color rgb="FFFF0000"/>
        <rFont val="ＭＳ Ｐゴシック"/>
        <family val="3"/>
        <charset val="128"/>
      </rPr>
      <t>耐積雪</t>
    </r>
    <r>
      <rPr>
        <sz val="16"/>
        <color theme="1"/>
        <rFont val="ＭＳ Ｐゴシック"/>
        <family val="3"/>
        <charset val="128"/>
      </rPr>
      <t>等級
（構造躯体の倒壊等防止及び損傷防止）</t>
    </r>
    <phoneticPr fontId="2"/>
  </si>
  <si>
    <r>
      <t>2.</t>
    </r>
    <r>
      <rPr>
        <u/>
        <sz val="16"/>
        <color rgb="FFFF0000"/>
        <rFont val="ＭＳ Ｐゴシック"/>
        <family val="2"/>
        <charset val="128"/>
        <scheme val="minor"/>
      </rPr>
      <t>火災</t>
    </r>
    <r>
      <rPr>
        <u/>
        <sz val="16"/>
        <color theme="10"/>
        <rFont val="ＭＳ Ｐゴシック"/>
        <family val="2"/>
        <charset val="128"/>
        <scheme val="minor"/>
      </rPr>
      <t>時の安全に関すること</t>
    </r>
    <phoneticPr fontId="2"/>
  </si>
  <si>
    <r>
      <rPr>
        <b/>
        <sz val="16"/>
        <color rgb="FFFF0000"/>
        <rFont val="ＭＳ Ｐゴシック"/>
        <family val="3"/>
        <charset val="128"/>
      </rPr>
      <t>感知警報装置</t>
    </r>
    <r>
      <rPr>
        <sz val="16"/>
        <color theme="1"/>
        <rFont val="ＭＳ Ｐゴシック"/>
        <family val="3"/>
        <charset val="128"/>
      </rPr>
      <t>設置等級</t>
    </r>
    <r>
      <rPr>
        <sz val="16"/>
        <color theme="1"/>
        <rFont val="Times New Roman"/>
        <family val="1"/>
      </rPr>
      <t>(</t>
    </r>
    <r>
      <rPr>
        <sz val="16"/>
        <color theme="1"/>
        <rFont val="ＭＳ Ｐゴシック"/>
        <family val="3"/>
        <charset val="128"/>
      </rPr>
      <t>自住戸火災時</t>
    </r>
    <r>
      <rPr>
        <sz val="16"/>
        <color theme="1"/>
        <rFont val="Times New Roman"/>
        <family val="1"/>
      </rPr>
      <t>)</t>
    </r>
    <phoneticPr fontId="2"/>
  </si>
  <si>
    <r>
      <rPr>
        <b/>
        <sz val="16"/>
        <color rgb="FFFF0000"/>
        <rFont val="ＭＳ Ｐゴシック"/>
        <family val="3"/>
        <charset val="128"/>
      </rPr>
      <t>耐火</t>
    </r>
    <r>
      <rPr>
        <sz val="16"/>
        <color theme="1"/>
        <rFont val="ＭＳ Ｐゴシック"/>
        <family val="3"/>
        <charset val="128"/>
      </rPr>
      <t xml:space="preserve">等級
</t>
    </r>
    <r>
      <rPr>
        <sz val="16"/>
        <color theme="1"/>
        <rFont val="Times New Roman"/>
        <family val="1"/>
      </rPr>
      <t>(</t>
    </r>
    <r>
      <rPr>
        <sz val="16"/>
        <color theme="1"/>
        <rFont val="ＭＳ Ｐゴシック"/>
        <family val="3"/>
        <charset val="128"/>
      </rPr>
      <t>延焼のおそれのある部分</t>
    </r>
    <r>
      <rPr>
        <sz val="16"/>
        <color theme="1"/>
        <rFont val="Times New Roman"/>
        <family val="1"/>
      </rPr>
      <t>(</t>
    </r>
    <r>
      <rPr>
        <sz val="16"/>
        <color rgb="FFFF0000"/>
        <rFont val="ＭＳ Ｐゴシック"/>
        <family val="3"/>
        <charset val="128"/>
      </rPr>
      <t>開口部</t>
    </r>
    <r>
      <rPr>
        <sz val="16"/>
        <color theme="1"/>
        <rFont val="Times New Roman"/>
        <family val="1"/>
      </rPr>
      <t>))</t>
    </r>
    <phoneticPr fontId="2"/>
  </si>
  <si>
    <r>
      <rPr>
        <b/>
        <sz val="16"/>
        <color rgb="FFFF0000"/>
        <rFont val="ＭＳ Ｐゴシック"/>
        <family val="3"/>
        <charset val="128"/>
      </rPr>
      <t>耐火</t>
    </r>
    <r>
      <rPr>
        <b/>
        <sz val="16"/>
        <color theme="1"/>
        <rFont val="ＭＳ Ｐゴシック"/>
        <family val="3"/>
        <charset val="128"/>
      </rPr>
      <t>等級</t>
    </r>
    <r>
      <rPr>
        <sz val="16"/>
        <color theme="1"/>
        <rFont val="ＭＳ Ｐゴシック"/>
        <family val="3"/>
        <charset val="128"/>
      </rPr>
      <t xml:space="preserve">
</t>
    </r>
    <r>
      <rPr>
        <sz val="16"/>
        <color theme="1"/>
        <rFont val="Times New Roman"/>
        <family val="1"/>
      </rPr>
      <t>(</t>
    </r>
    <r>
      <rPr>
        <sz val="16"/>
        <color theme="1"/>
        <rFont val="ＭＳ Ｐゴシック"/>
        <family val="3"/>
        <charset val="128"/>
      </rPr>
      <t>延焼のおそれのある部分</t>
    </r>
    <r>
      <rPr>
        <sz val="16"/>
        <color theme="1"/>
        <rFont val="Times New Roman"/>
        <family val="1"/>
      </rPr>
      <t>(</t>
    </r>
    <r>
      <rPr>
        <sz val="16"/>
        <color rgb="FFFF0000"/>
        <rFont val="ＭＳ Ｐゴシック"/>
        <family val="3"/>
        <charset val="128"/>
      </rPr>
      <t>開口部以外</t>
    </r>
    <r>
      <rPr>
        <sz val="16"/>
        <color theme="1"/>
        <rFont val="Times New Roman"/>
        <family val="1"/>
      </rPr>
      <t>))</t>
    </r>
    <phoneticPr fontId="2"/>
  </si>
  <si>
    <r>
      <t>3.</t>
    </r>
    <r>
      <rPr>
        <u/>
        <sz val="16"/>
        <color rgb="FFFF0000"/>
        <rFont val="ＭＳ Ｐゴシック"/>
        <family val="3"/>
        <charset val="128"/>
        <scheme val="minor"/>
      </rPr>
      <t>劣化の軽減</t>
    </r>
    <r>
      <rPr>
        <u/>
        <sz val="16"/>
        <color theme="10"/>
        <rFont val="ＭＳ Ｐゴシック"/>
        <family val="3"/>
        <charset val="128"/>
        <scheme val="minor"/>
      </rPr>
      <t>に関すること</t>
    </r>
    <phoneticPr fontId="2"/>
  </si>
  <si>
    <r>
      <rPr>
        <b/>
        <sz val="16"/>
        <color rgb="FFFF0000"/>
        <rFont val="ＭＳ Ｐゴシック"/>
        <family val="3"/>
        <charset val="128"/>
      </rPr>
      <t>劣化</t>
    </r>
    <r>
      <rPr>
        <b/>
        <sz val="16"/>
        <color theme="1"/>
        <rFont val="ＭＳ Ｐゴシック"/>
        <family val="3"/>
        <charset val="128"/>
      </rPr>
      <t>対策等級</t>
    </r>
    <r>
      <rPr>
        <sz val="16"/>
        <color theme="1"/>
        <rFont val="ＭＳ Ｐゴシック"/>
        <family val="3"/>
        <charset val="128"/>
      </rPr>
      <t xml:space="preserve">
</t>
    </r>
    <r>
      <rPr>
        <sz val="16"/>
        <color theme="1"/>
        <rFont val="Times New Roman"/>
        <family val="1"/>
      </rPr>
      <t>(</t>
    </r>
    <r>
      <rPr>
        <sz val="16"/>
        <color theme="1"/>
        <rFont val="ＭＳ Ｐゴシック"/>
        <family val="3"/>
        <charset val="128"/>
      </rPr>
      <t>構造躯体等</t>
    </r>
    <r>
      <rPr>
        <sz val="16"/>
        <color theme="1"/>
        <rFont val="Times New Roman"/>
        <family val="1"/>
      </rPr>
      <t>)</t>
    </r>
    <phoneticPr fontId="2"/>
  </si>
  <si>
    <r>
      <rPr>
        <b/>
        <sz val="16"/>
        <color rgb="FFFF0000"/>
        <rFont val="ＭＳ Ｐゴシック"/>
        <family val="3"/>
        <charset val="128"/>
      </rPr>
      <t>維持管理</t>
    </r>
    <r>
      <rPr>
        <sz val="16"/>
        <color theme="1"/>
        <rFont val="ＭＳ Ｐゴシック"/>
        <family val="3"/>
        <charset val="128"/>
      </rPr>
      <t>対策等級
（専用配管）</t>
    </r>
    <phoneticPr fontId="2"/>
  </si>
  <si>
    <r>
      <t>5.</t>
    </r>
    <r>
      <rPr>
        <u/>
        <sz val="16"/>
        <color rgb="FFFF0000"/>
        <rFont val="ＭＳ Ｐゴシック"/>
        <family val="3"/>
        <charset val="128"/>
        <scheme val="minor"/>
      </rPr>
      <t>温熱環境</t>
    </r>
    <r>
      <rPr>
        <u/>
        <sz val="16"/>
        <color theme="10"/>
        <rFont val="ＭＳ Ｐゴシック"/>
        <family val="3"/>
        <charset val="128"/>
        <scheme val="minor"/>
      </rPr>
      <t>に関すること</t>
    </r>
    <rPh sb="2" eb="4">
      <t>オンネツ</t>
    </rPh>
    <rPh sb="4" eb="6">
      <t>カンキョウ</t>
    </rPh>
    <rPh sb="7" eb="8">
      <t>カン</t>
    </rPh>
    <phoneticPr fontId="2"/>
  </si>
  <si>
    <r>
      <rPr>
        <b/>
        <sz val="16"/>
        <color rgb="FFFF0000"/>
        <rFont val="ＭＳ Ｐゴシック"/>
        <family val="3"/>
        <charset val="128"/>
      </rPr>
      <t>断熱</t>
    </r>
    <r>
      <rPr>
        <sz val="16"/>
        <color theme="1"/>
        <rFont val="ＭＳ Ｐゴシック"/>
        <family val="3"/>
        <charset val="128"/>
      </rPr>
      <t>等性能等級</t>
    </r>
    <rPh sb="0" eb="2">
      <t>ダンネツ</t>
    </rPh>
    <rPh sb="2" eb="3">
      <t>ナド</t>
    </rPh>
    <rPh sb="3" eb="5">
      <t>セイノウ</t>
    </rPh>
    <rPh sb="5" eb="7">
      <t>トウキュウ</t>
    </rPh>
    <phoneticPr fontId="2"/>
  </si>
  <si>
    <r>
      <rPr>
        <sz val="16"/>
        <color rgb="FFFF0000"/>
        <rFont val="ＭＳ Ｐゴシック"/>
        <family val="3"/>
        <charset val="128"/>
      </rPr>
      <t>一次エネルギー消費</t>
    </r>
    <r>
      <rPr>
        <sz val="16"/>
        <color theme="1"/>
        <rFont val="ＭＳ Ｐゴシック"/>
        <family val="3"/>
        <charset val="128"/>
      </rPr>
      <t>量等級</t>
    </r>
    <phoneticPr fontId="2"/>
  </si>
  <si>
    <r>
      <t>6.</t>
    </r>
    <r>
      <rPr>
        <u/>
        <sz val="16"/>
        <color rgb="FFFF0000"/>
        <rFont val="ＭＳ Ｐゴシック"/>
        <family val="3"/>
        <charset val="128"/>
        <scheme val="minor"/>
      </rPr>
      <t>空気環境</t>
    </r>
    <r>
      <rPr>
        <u/>
        <sz val="16"/>
        <color theme="10"/>
        <rFont val="ＭＳ Ｐゴシック"/>
        <family val="3"/>
        <charset val="128"/>
        <scheme val="minor"/>
      </rPr>
      <t>に関すること</t>
    </r>
    <rPh sb="2" eb="4">
      <t>クウキ</t>
    </rPh>
    <rPh sb="4" eb="6">
      <t>カンキョウ</t>
    </rPh>
    <rPh sb="7" eb="8">
      <t>カン</t>
    </rPh>
    <phoneticPr fontId="2"/>
  </si>
  <si>
    <r>
      <rPr>
        <b/>
        <sz val="16"/>
        <color rgb="FFFF0000"/>
        <rFont val="ＭＳ Ｐゴシック"/>
        <family val="3"/>
        <charset val="128"/>
      </rPr>
      <t>ホルムアルデヒド</t>
    </r>
    <r>
      <rPr>
        <sz val="16"/>
        <color theme="1"/>
        <rFont val="ＭＳ Ｐゴシック"/>
        <family val="3"/>
        <charset val="128"/>
      </rPr>
      <t>対策</t>
    </r>
    <r>
      <rPr>
        <sz val="16"/>
        <color theme="1"/>
        <rFont val="Times New Roman"/>
        <family val="1"/>
      </rPr>
      <t>(</t>
    </r>
    <r>
      <rPr>
        <sz val="16"/>
        <color rgb="FFFF0000"/>
        <rFont val="ＭＳ Ｐゴシック"/>
        <family val="3"/>
        <charset val="128"/>
      </rPr>
      <t>内装</t>
    </r>
    <r>
      <rPr>
        <sz val="16"/>
        <color theme="1"/>
        <rFont val="Times New Roman"/>
        <family val="1"/>
      </rPr>
      <t>)</t>
    </r>
    <phoneticPr fontId="2"/>
  </si>
  <si>
    <r>
      <rPr>
        <sz val="16"/>
        <color rgb="FFFF0000"/>
        <rFont val="ＭＳ Ｐゴシック"/>
        <family val="3"/>
        <charset val="128"/>
      </rPr>
      <t>ホルムアルデヒド</t>
    </r>
    <r>
      <rPr>
        <sz val="16"/>
        <color theme="1"/>
        <rFont val="ＭＳ Ｐゴシック"/>
        <family val="3"/>
        <charset val="128"/>
      </rPr>
      <t>対策</t>
    </r>
    <r>
      <rPr>
        <sz val="16"/>
        <color theme="1"/>
        <rFont val="Times New Roman"/>
        <family val="1"/>
      </rPr>
      <t>(</t>
    </r>
    <r>
      <rPr>
        <sz val="16"/>
        <color rgb="FFFF0000"/>
        <rFont val="ＭＳ Ｐゴシック"/>
        <family val="3"/>
        <charset val="128"/>
      </rPr>
      <t>天井裏</t>
    </r>
    <r>
      <rPr>
        <sz val="16"/>
        <color theme="1"/>
        <rFont val="Times New Roman"/>
        <family val="1"/>
      </rPr>
      <t>)</t>
    </r>
    <rPh sb="11" eb="14">
      <t>テンジョウウラ</t>
    </rPh>
    <phoneticPr fontId="2"/>
  </si>
  <si>
    <r>
      <t>換気対策（</t>
    </r>
    <r>
      <rPr>
        <sz val="16"/>
        <color rgb="FFFF0000"/>
        <rFont val="ＭＳ Ｐゴシック"/>
        <family val="3"/>
        <charset val="128"/>
      </rPr>
      <t>トイレ</t>
    </r>
    <r>
      <rPr>
        <sz val="16"/>
        <color theme="1"/>
        <rFont val="ＭＳ Ｐゴシック"/>
        <family val="3"/>
        <charset val="128"/>
      </rPr>
      <t>）</t>
    </r>
    <phoneticPr fontId="2"/>
  </si>
  <si>
    <r>
      <t>換気対策（</t>
    </r>
    <r>
      <rPr>
        <sz val="16"/>
        <color rgb="FFFF0000"/>
        <rFont val="ＭＳ Ｐゴシック"/>
        <family val="3"/>
        <charset val="128"/>
      </rPr>
      <t>浴室</t>
    </r>
    <r>
      <rPr>
        <sz val="16"/>
        <color theme="1"/>
        <rFont val="ＭＳ Ｐゴシック"/>
        <family val="3"/>
        <charset val="128"/>
      </rPr>
      <t>）</t>
    </r>
    <rPh sb="5" eb="7">
      <t>ヨクシツ</t>
    </rPh>
    <phoneticPr fontId="2"/>
  </si>
  <si>
    <r>
      <t>換気対策（</t>
    </r>
    <r>
      <rPr>
        <sz val="16"/>
        <color rgb="FFFF0000"/>
        <rFont val="ＭＳ Ｐゴシック"/>
        <family val="3"/>
        <charset val="128"/>
      </rPr>
      <t>台所</t>
    </r>
    <r>
      <rPr>
        <sz val="16"/>
        <color theme="1"/>
        <rFont val="ＭＳ Ｐゴシック"/>
        <family val="3"/>
        <charset val="128"/>
      </rPr>
      <t>）</t>
    </r>
    <rPh sb="5" eb="7">
      <t>ダイドコロ</t>
    </rPh>
    <phoneticPr fontId="2"/>
  </si>
  <si>
    <r>
      <t>8.</t>
    </r>
    <r>
      <rPr>
        <u/>
        <sz val="16"/>
        <color rgb="FFFF0000"/>
        <rFont val="ＭＳ Ｐゴシック"/>
        <family val="3"/>
        <charset val="128"/>
        <scheme val="minor"/>
      </rPr>
      <t>音環境</t>
    </r>
    <r>
      <rPr>
        <u/>
        <sz val="16"/>
        <color theme="10"/>
        <rFont val="ＭＳ Ｐゴシック"/>
        <family val="3"/>
        <charset val="128"/>
        <scheme val="minor"/>
      </rPr>
      <t>に関すること</t>
    </r>
    <phoneticPr fontId="2"/>
  </si>
  <si>
    <r>
      <rPr>
        <sz val="16"/>
        <color rgb="FFFF0000"/>
        <rFont val="ＭＳ Ｐゴシック"/>
        <family val="3"/>
        <charset val="128"/>
      </rPr>
      <t>高齢者</t>
    </r>
    <r>
      <rPr>
        <sz val="16"/>
        <color theme="1"/>
        <rFont val="ＭＳ Ｐゴシック"/>
        <family val="3"/>
        <charset val="128"/>
      </rPr>
      <t>等配慮対策等級（専用部分）</t>
    </r>
    <phoneticPr fontId="2"/>
  </si>
  <si>
    <t>￥</t>
    <phoneticPr fontId="2"/>
  </si>
  <si>
    <r>
      <rPr>
        <sz val="14"/>
        <color rgb="FFFF0000"/>
        <rFont val="ＭＳ Ｐゴシック"/>
        <family val="3"/>
        <charset val="128"/>
        <scheme val="minor"/>
      </rPr>
      <t>C値</t>
    </r>
    <r>
      <rPr>
        <sz val="14"/>
        <color theme="1"/>
        <rFont val="ＭＳ Ｐゴシック"/>
        <family val="3"/>
        <charset val="128"/>
        <scheme val="minor"/>
      </rPr>
      <t xml:space="preserve">（相当隙間面積）
</t>
    </r>
    <r>
      <rPr>
        <sz val="14"/>
        <color rgb="FFFF0000"/>
        <rFont val="ＭＳ Ｐゴシック"/>
        <family val="3"/>
        <charset val="128"/>
        <scheme val="minor"/>
      </rPr>
      <t>気密性の測定値</t>
    </r>
    <r>
      <rPr>
        <sz val="14"/>
        <color theme="1"/>
        <rFont val="ＭＳ Ｐゴシック"/>
        <family val="3"/>
        <charset val="128"/>
        <scheme val="minor"/>
      </rPr>
      <t>の保証</t>
    </r>
    <rPh sb="1" eb="2">
      <t>チ</t>
    </rPh>
    <rPh sb="3" eb="5">
      <t>ソウトウ</t>
    </rPh>
    <rPh sb="5" eb="7">
      <t>スキマ</t>
    </rPh>
    <rPh sb="7" eb="9">
      <t>メンセキ</t>
    </rPh>
    <rPh sb="11" eb="14">
      <t>キミツセイ</t>
    </rPh>
    <rPh sb="15" eb="18">
      <t>ソクテイチ</t>
    </rPh>
    <rPh sb="19" eb="21">
      <t>ホショウ</t>
    </rPh>
    <phoneticPr fontId="2"/>
  </si>
  <si>
    <r>
      <rPr>
        <u/>
        <sz val="16"/>
        <color rgb="FFFF0000"/>
        <rFont val="ＭＳ Ｐゴシック"/>
        <family val="3"/>
        <charset val="128"/>
        <scheme val="minor"/>
      </rPr>
      <t>ηA値</t>
    </r>
    <r>
      <rPr>
        <u/>
        <sz val="16"/>
        <color theme="10"/>
        <rFont val="ＭＳ Ｐゴシック"/>
        <family val="3"/>
        <charset val="128"/>
        <scheme val="minor"/>
      </rPr>
      <t>（平均日射熱取得率，イータエー）</t>
    </r>
    <phoneticPr fontId="2"/>
  </si>
  <si>
    <r>
      <rPr>
        <sz val="16"/>
        <color rgb="FFFF0000"/>
        <rFont val="ＭＳ Ｐゴシック"/>
        <family val="3"/>
        <charset val="128"/>
        <scheme val="minor"/>
      </rPr>
      <t>C値</t>
    </r>
    <r>
      <rPr>
        <sz val="16"/>
        <color theme="1"/>
        <rFont val="ＭＳ Ｐゴシック"/>
        <family val="3"/>
        <charset val="128"/>
        <scheme val="minor"/>
      </rPr>
      <t xml:space="preserve">（相当隙間面積）
</t>
    </r>
    <r>
      <rPr>
        <sz val="16"/>
        <color rgb="FFFF0000"/>
        <rFont val="ＭＳ Ｐゴシック"/>
        <family val="3"/>
        <charset val="128"/>
        <scheme val="minor"/>
      </rPr>
      <t>気密性の測定値</t>
    </r>
    <r>
      <rPr>
        <sz val="16"/>
        <color theme="1"/>
        <rFont val="ＭＳ Ｐゴシック"/>
        <family val="3"/>
        <charset val="128"/>
        <scheme val="minor"/>
      </rPr>
      <t>の保証</t>
    </r>
    <rPh sb="1" eb="2">
      <t>チ</t>
    </rPh>
    <rPh sb="3" eb="5">
      <t>ソウトウ</t>
    </rPh>
    <rPh sb="5" eb="7">
      <t>スキマ</t>
    </rPh>
    <rPh sb="7" eb="9">
      <t>メンセキ</t>
    </rPh>
    <rPh sb="11" eb="14">
      <t>キミツセイ</t>
    </rPh>
    <rPh sb="15" eb="18">
      <t>ソクテイチ</t>
    </rPh>
    <rPh sb="19" eb="21">
      <t>ホショウ</t>
    </rPh>
    <phoneticPr fontId="2"/>
  </si>
  <si>
    <r>
      <rPr>
        <u/>
        <sz val="16"/>
        <color rgb="FFFF0000"/>
        <rFont val="ＭＳ Ｐゴシック"/>
        <family val="3"/>
        <charset val="128"/>
        <scheme val="minor"/>
      </rPr>
      <t>UA</t>
    </r>
    <r>
      <rPr>
        <u/>
        <sz val="16"/>
        <color theme="10"/>
        <rFont val="ＭＳ Ｐゴシック"/>
        <family val="3"/>
        <charset val="128"/>
        <scheme val="minor"/>
      </rPr>
      <t xml:space="preserve">（外皮平均貫流率）
</t>
    </r>
    <r>
      <rPr>
        <u/>
        <sz val="16"/>
        <color rgb="FFFF0000"/>
        <rFont val="ＭＳ Ｐゴシック"/>
        <family val="3"/>
        <charset val="128"/>
        <scheme val="minor"/>
      </rPr>
      <t>省エネの代表値</t>
    </r>
    <rPh sb="3" eb="5">
      <t>ガイヒ</t>
    </rPh>
    <rPh sb="5" eb="7">
      <t>ヘイキン</t>
    </rPh>
    <rPh sb="7" eb="9">
      <t>カンリュウ</t>
    </rPh>
    <rPh sb="9" eb="10">
      <t>リツ</t>
    </rPh>
    <rPh sb="12" eb="13">
      <t>ショウ</t>
    </rPh>
    <rPh sb="16" eb="18">
      <t>ダイヒョウ</t>
    </rPh>
    <rPh sb="18" eb="19">
      <t>アタイ</t>
    </rPh>
    <phoneticPr fontId="2"/>
  </si>
  <si>
    <r>
      <t>W/m</t>
    </r>
    <r>
      <rPr>
        <vertAlign val="superscript"/>
        <sz val="16"/>
        <color theme="1"/>
        <rFont val="Times New Roman"/>
        <family val="1"/>
      </rPr>
      <t>2</t>
    </r>
    <r>
      <rPr>
        <sz val="16"/>
        <color theme="1"/>
        <rFont val="Times New Roman"/>
        <family val="1"/>
      </rPr>
      <t>K</t>
    </r>
    <r>
      <rPr>
        <sz val="16"/>
        <color theme="1"/>
        <rFont val="ＭＳ Ｐ明朝"/>
        <family val="1"/>
        <charset val="128"/>
      </rPr>
      <t>以下</t>
    </r>
    <rPh sb="5" eb="7">
      <t>イカ</t>
    </rPh>
    <phoneticPr fontId="2"/>
  </si>
  <si>
    <r>
      <t>cm</t>
    </r>
    <r>
      <rPr>
        <vertAlign val="superscript"/>
        <sz val="16"/>
        <color theme="1"/>
        <rFont val="Times New Roman"/>
        <family val="1"/>
      </rPr>
      <t>2</t>
    </r>
    <r>
      <rPr>
        <sz val="16"/>
        <color theme="1"/>
        <rFont val="Times New Roman"/>
        <family val="1"/>
      </rPr>
      <t>/</t>
    </r>
    <r>
      <rPr>
        <sz val="16"/>
        <color theme="1"/>
        <rFont val="ＭＳ Ｐ明朝"/>
        <family val="1"/>
        <charset val="128"/>
      </rPr>
      <t>㎡以下</t>
    </r>
    <rPh sb="5" eb="7">
      <t>イカ</t>
    </rPh>
    <phoneticPr fontId="2"/>
  </si>
  <si>
    <t>※C値測定時にテープ等で目張りして良い場所
（換気ﾚｼﾞｽﾀｰ，台所ﾚﾝｼﾞﾌｧﾝ，換気扇・天井扇，煙突の穴，屋外へ通じる配水管，集中換気ｼｽﾃﾑの給排気ﾀﾞｸﾄの屋外側出入り口）：JIS A 2201</t>
    <rPh sb="2" eb="3">
      <t>チ</t>
    </rPh>
    <rPh sb="3" eb="5">
      <t>ソクテイ</t>
    </rPh>
    <rPh sb="5" eb="6">
      <t>ジ</t>
    </rPh>
    <rPh sb="10" eb="11">
      <t>ナド</t>
    </rPh>
    <rPh sb="12" eb="14">
      <t>メバ</t>
    </rPh>
    <rPh sb="17" eb="18">
      <t>ヨ</t>
    </rPh>
    <rPh sb="19" eb="21">
      <t>バショ</t>
    </rPh>
    <rPh sb="23" eb="25">
      <t>カンキ</t>
    </rPh>
    <rPh sb="32" eb="34">
      <t>ダイドコロ</t>
    </rPh>
    <rPh sb="42" eb="45">
      <t>カンキセン</t>
    </rPh>
    <rPh sb="46" eb="48">
      <t>テンジョウ</t>
    </rPh>
    <rPh sb="48" eb="49">
      <t>セン</t>
    </rPh>
    <rPh sb="50" eb="52">
      <t>エントツ</t>
    </rPh>
    <rPh sb="53" eb="54">
      <t>アナ</t>
    </rPh>
    <rPh sb="55" eb="57">
      <t>オクガイ</t>
    </rPh>
    <rPh sb="58" eb="59">
      <t>ツウ</t>
    </rPh>
    <rPh sb="61" eb="64">
      <t>ハイスイカン</t>
    </rPh>
    <rPh sb="65" eb="67">
      <t>シュウチュウ</t>
    </rPh>
    <rPh sb="67" eb="69">
      <t>カンキ</t>
    </rPh>
    <rPh sb="74" eb="77">
      <t>キュウハイキ</t>
    </rPh>
    <rPh sb="82" eb="84">
      <t>オクガイ</t>
    </rPh>
    <rPh sb="84" eb="85">
      <t>ガワ</t>
    </rPh>
    <rPh sb="85" eb="87">
      <t>デイ</t>
    </rPh>
    <rPh sb="88" eb="89">
      <t>グチ</t>
    </rPh>
    <phoneticPr fontId="2"/>
  </si>
  <si>
    <r>
      <t>断熱・気密性能値（目安）</t>
    </r>
    <r>
      <rPr>
        <sz val="16"/>
        <color theme="1"/>
        <rFont val="ＭＳ Ｐゴシック"/>
        <family val="3"/>
        <charset val="128"/>
      </rPr>
      <t>：モデル住宅の値をご記入下さい</t>
    </r>
    <rPh sb="0" eb="2">
      <t>ダンネツ</t>
    </rPh>
    <rPh sb="3" eb="5">
      <t>キミツ</t>
    </rPh>
    <rPh sb="5" eb="7">
      <t>セイノウ</t>
    </rPh>
    <rPh sb="7" eb="8">
      <t>チ</t>
    </rPh>
    <rPh sb="9" eb="11">
      <t>メヤス</t>
    </rPh>
    <rPh sb="16" eb="18">
      <t>ジュウタク</t>
    </rPh>
    <rPh sb="19" eb="20">
      <t>アタイ</t>
    </rPh>
    <rPh sb="22" eb="24">
      <t>キニュウ</t>
    </rPh>
    <rPh sb="24" eb="25">
      <t>クダ</t>
    </rPh>
    <phoneticPr fontId="2"/>
  </si>
  <si>
    <t>熱交換型，
非熱交換型（省エネ）</t>
    <rPh sb="0" eb="1">
      <t>ネツ</t>
    </rPh>
    <rPh sb="1" eb="4">
      <t>コウカンガタ</t>
    </rPh>
    <rPh sb="6" eb="7">
      <t>ヒ</t>
    </rPh>
    <rPh sb="7" eb="8">
      <t>ネツ</t>
    </rPh>
    <rPh sb="8" eb="11">
      <t>コウカンガタ</t>
    </rPh>
    <rPh sb="12" eb="13">
      <t>ショウ</t>
    </rPh>
    <phoneticPr fontId="2"/>
  </si>
  <si>
    <t>熱交換器の
熱交換率（省エネ）</t>
    <rPh sb="0" eb="1">
      <t>ネツ</t>
    </rPh>
    <rPh sb="1" eb="4">
      <t>コウカンキ</t>
    </rPh>
    <rPh sb="6" eb="7">
      <t>ネツ</t>
    </rPh>
    <rPh sb="7" eb="10">
      <t>コウカンリツ</t>
    </rPh>
    <rPh sb="11" eb="12">
      <t>ショウ</t>
    </rPh>
    <phoneticPr fontId="2"/>
  </si>
  <si>
    <r>
      <rPr>
        <sz val="18"/>
        <color rgb="FFFF0000"/>
        <rFont val="ＭＳ Ｐゴシック"/>
        <family val="3"/>
        <charset val="128"/>
        <scheme val="minor"/>
      </rPr>
      <t>高い値</t>
    </r>
    <r>
      <rPr>
        <sz val="18"/>
        <color theme="1"/>
        <rFont val="ＭＳ Ｐゴシック"/>
        <family val="3"/>
        <charset val="128"/>
        <scheme val="minor"/>
      </rPr>
      <t>ほど等級が上位</t>
    </r>
    <rPh sb="0" eb="1">
      <t>タカ</t>
    </rPh>
    <rPh sb="2" eb="3">
      <t>アタイ</t>
    </rPh>
    <rPh sb="5" eb="7">
      <t>トウキュウ</t>
    </rPh>
    <rPh sb="8" eb="10">
      <t>ジョウイ</t>
    </rPh>
    <phoneticPr fontId="2"/>
  </si>
  <si>
    <r>
      <rPr>
        <sz val="16"/>
        <color rgb="FFFF0000"/>
        <rFont val="ＭＳ Ｐゴシック"/>
        <family val="3"/>
        <charset val="128"/>
        <scheme val="minor"/>
      </rPr>
      <t>高い値</t>
    </r>
    <r>
      <rPr>
        <sz val="16"/>
        <color theme="1"/>
        <rFont val="ＭＳ Ｐゴシック"/>
        <family val="3"/>
        <charset val="128"/>
        <scheme val="minor"/>
      </rPr>
      <t>ほど等級が上位</t>
    </r>
    <rPh sb="0" eb="1">
      <t>タカ</t>
    </rPh>
    <rPh sb="2" eb="3">
      <t>アタイ</t>
    </rPh>
    <rPh sb="5" eb="7">
      <t>トウキュウ</t>
    </rPh>
    <rPh sb="8" eb="10">
      <t>ジョウイ</t>
    </rPh>
    <phoneticPr fontId="2"/>
  </si>
  <si>
    <r>
      <rPr>
        <b/>
        <sz val="16"/>
        <color theme="8" tint="-0.249977111117893"/>
        <rFont val="ＭＳ Ｐゴシック"/>
        <family val="3"/>
        <charset val="128"/>
        <scheme val="minor"/>
      </rPr>
      <t>登録住宅性能評価機関</t>
    </r>
    <r>
      <rPr>
        <b/>
        <sz val="16"/>
        <color theme="1"/>
        <rFont val="ＭＳ Ｐゴシック"/>
        <family val="3"/>
        <charset val="128"/>
        <scheme val="minor"/>
      </rPr>
      <t>が</t>
    </r>
    <r>
      <rPr>
        <b/>
        <sz val="16"/>
        <color rgb="FFFF0000"/>
        <rFont val="ＭＳ Ｐゴシック"/>
        <family val="3"/>
        <charset val="128"/>
        <scheme val="minor"/>
      </rPr>
      <t>設計図書の段階の評価</t>
    </r>
    <r>
      <rPr>
        <b/>
        <sz val="16"/>
        <color theme="1"/>
        <rFont val="ＭＳ Ｐゴシック"/>
        <family val="3"/>
        <charset val="128"/>
        <scheme val="minor"/>
      </rPr>
      <t>結果をまとめたもの。</t>
    </r>
    <rPh sb="0" eb="2">
      <t>トウロク</t>
    </rPh>
    <rPh sb="2" eb="4">
      <t>ジュウタク</t>
    </rPh>
    <rPh sb="4" eb="6">
      <t>セイノウ</t>
    </rPh>
    <rPh sb="6" eb="8">
      <t>ヒョウカ</t>
    </rPh>
    <rPh sb="8" eb="10">
      <t>キカン</t>
    </rPh>
    <rPh sb="11" eb="13">
      <t>セッケイ</t>
    </rPh>
    <rPh sb="13" eb="15">
      <t>トショ</t>
    </rPh>
    <rPh sb="16" eb="18">
      <t>ダンカイ</t>
    </rPh>
    <rPh sb="19" eb="21">
      <t>ヒョウカ</t>
    </rPh>
    <rPh sb="21" eb="23">
      <t>ケッカ</t>
    </rPh>
    <phoneticPr fontId="2"/>
  </si>
  <si>
    <r>
      <t>登録住宅性能評価機関が</t>
    </r>
    <r>
      <rPr>
        <b/>
        <sz val="16"/>
        <color rgb="FFFF0000"/>
        <rFont val="ＭＳ Ｐゴシック"/>
        <family val="3"/>
        <charset val="128"/>
        <scheme val="minor"/>
      </rPr>
      <t>施工段階と完成段階の検査</t>
    </r>
    <r>
      <rPr>
        <b/>
        <sz val="16"/>
        <color theme="1"/>
        <rFont val="ＭＳ Ｐゴシック"/>
        <family val="3"/>
        <charset val="128"/>
        <scheme val="minor"/>
      </rPr>
      <t>結果をまとめたもの。</t>
    </r>
    <rPh sb="0" eb="2">
      <t>トウロク</t>
    </rPh>
    <rPh sb="2" eb="4">
      <t>ジュウタク</t>
    </rPh>
    <rPh sb="4" eb="6">
      <t>セイノウ</t>
    </rPh>
    <rPh sb="6" eb="8">
      <t>ヒョウカ</t>
    </rPh>
    <rPh sb="8" eb="10">
      <t>キカン</t>
    </rPh>
    <rPh sb="11" eb="13">
      <t>セコウ</t>
    </rPh>
    <rPh sb="13" eb="15">
      <t>ダンカイ</t>
    </rPh>
    <rPh sb="16" eb="18">
      <t>カンセイ</t>
    </rPh>
    <rPh sb="18" eb="20">
      <t>ダンカイ</t>
    </rPh>
    <rPh sb="21" eb="23">
      <t>ケンサ</t>
    </rPh>
    <rPh sb="23" eb="25">
      <t>ケッカ</t>
    </rPh>
    <phoneticPr fontId="2"/>
  </si>
  <si>
    <r>
      <t>耐久性の確保，</t>
    </r>
    <r>
      <rPr>
        <b/>
        <sz val="16"/>
        <color theme="8" tint="-0.249977111117893"/>
        <rFont val="ＭＳ Ｐゴシック"/>
        <family val="3"/>
        <charset val="128"/>
        <scheme val="minor"/>
      </rPr>
      <t>税の特例措置</t>
    </r>
    <r>
      <rPr>
        <b/>
        <sz val="16"/>
        <color theme="1"/>
        <rFont val="ＭＳ Ｐゴシック"/>
        <family val="3"/>
        <charset val="128"/>
        <scheme val="minor"/>
      </rPr>
      <t>，住宅ローンの供給支援</t>
    </r>
    <rPh sb="0" eb="3">
      <t>タイキュウセイ</t>
    </rPh>
    <rPh sb="4" eb="6">
      <t>カクホ</t>
    </rPh>
    <phoneticPr fontId="2"/>
  </si>
  <si>
    <r>
      <t>省エネルギー性の確保，</t>
    </r>
    <r>
      <rPr>
        <b/>
        <sz val="16"/>
        <color theme="8" tint="-0.249977111117893"/>
        <rFont val="ＭＳ Ｐゴシック"/>
        <family val="3"/>
        <charset val="128"/>
        <scheme val="minor"/>
      </rPr>
      <t>優遇税制</t>
    </r>
    <r>
      <rPr>
        <b/>
        <sz val="16"/>
        <color theme="1"/>
        <rFont val="ＭＳ Ｐゴシック"/>
        <family val="3"/>
        <charset val="128"/>
        <scheme val="minor"/>
      </rPr>
      <t>，ローン控除</t>
    </r>
    <rPh sb="0" eb="1">
      <t>ショウ</t>
    </rPh>
    <rPh sb="6" eb="7">
      <t>セイ</t>
    </rPh>
    <rPh sb="8" eb="10">
      <t>カクホ</t>
    </rPh>
    <rPh sb="11" eb="13">
      <t>ユウグウ</t>
    </rPh>
    <rPh sb="13" eb="15">
      <t>ゼイセイ</t>
    </rPh>
    <rPh sb="19" eb="21">
      <t>コウジョ</t>
    </rPh>
    <phoneticPr fontId="2"/>
  </si>
  <si>
    <t>100%に近い値</t>
    <rPh sb="5" eb="6">
      <t>チカ</t>
    </rPh>
    <rPh sb="7" eb="8">
      <t>アタイ</t>
    </rPh>
    <phoneticPr fontId="2"/>
  </si>
  <si>
    <r>
      <t>9.</t>
    </r>
    <r>
      <rPr>
        <u/>
        <sz val="16"/>
        <color rgb="FFFF0000"/>
        <rFont val="ＭＳ Ｐゴシック"/>
        <family val="2"/>
        <charset val="128"/>
        <scheme val="minor"/>
      </rPr>
      <t>高齢者</t>
    </r>
    <r>
      <rPr>
        <u/>
        <sz val="16"/>
        <color theme="10"/>
        <rFont val="ＭＳ Ｐゴシック"/>
        <family val="2"/>
        <charset val="128"/>
        <scheme val="minor"/>
      </rPr>
      <t>等への配慮
　に関すること</t>
    </r>
    <phoneticPr fontId="2"/>
  </si>
  <si>
    <t>会社名：</t>
    <rPh sb="0" eb="3">
      <t>カイシャメイ</t>
    </rPh>
    <phoneticPr fontId="2"/>
  </si>
  <si>
    <t>営業所名：</t>
    <rPh sb="0" eb="3">
      <t>エイギョウショ</t>
    </rPh>
    <rPh sb="3" eb="4">
      <t>メイ</t>
    </rPh>
    <phoneticPr fontId="2"/>
  </si>
  <si>
    <t>担当部署：</t>
    <rPh sb="0" eb="2">
      <t>タントウ</t>
    </rPh>
    <rPh sb="2" eb="4">
      <t>ブショ</t>
    </rPh>
    <phoneticPr fontId="2"/>
  </si>
  <si>
    <t>担当者名：</t>
    <rPh sb="0" eb="4">
      <t>タントウシャメイ</t>
    </rPh>
    <phoneticPr fontId="2"/>
  </si>
  <si>
    <t>ﾒｰﾙｱﾄﾞﾚｽ：</t>
    <phoneticPr fontId="2"/>
  </si>
  <si>
    <t>建物名：</t>
    <rPh sb="0" eb="2">
      <t>タテモノ</t>
    </rPh>
    <rPh sb="2" eb="3">
      <t>メイ</t>
    </rPh>
    <phoneticPr fontId="2"/>
  </si>
  <si>
    <r>
      <t>4.</t>
    </r>
    <r>
      <rPr>
        <u/>
        <sz val="14"/>
        <color rgb="FFFF0000"/>
        <rFont val="ＭＳ Ｐゴシック"/>
        <family val="3"/>
        <charset val="128"/>
        <scheme val="minor"/>
      </rPr>
      <t>維持管理・更新</t>
    </r>
    <r>
      <rPr>
        <u/>
        <sz val="14"/>
        <rFont val="ＭＳ Ｐゴシック"/>
        <family val="3"/>
        <charset val="128"/>
        <scheme val="minor"/>
      </rPr>
      <t>への配慮
に関すること</t>
    </r>
    <phoneticPr fontId="2"/>
  </si>
  <si>
    <r>
      <rPr>
        <u/>
        <sz val="14"/>
        <color rgb="FFFF0000"/>
        <rFont val="ＭＳ Ｐゴシック"/>
        <family val="3"/>
        <charset val="128"/>
        <scheme val="minor"/>
      </rPr>
      <t>UA</t>
    </r>
    <r>
      <rPr>
        <u/>
        <sz val="14"/>
        <color theme="10"/>
        <rFont val="ＭＳ Ｐゴシック"/>
        <family val="3"/>
        <charset val="128"/>
        <scheme val="minor"/>
      </rPr>
      <t xml:space="preserve">（外皮平均貫流率）
</t>
    </r>
    <r>
      <rPr>
        <u/>
        <sz val="14"/>
        <color rgb="FFFF0000"/>
        <rFont val="ＭＳ Ｐゴシック"/>
        <family val="3"/>
        <charset val="128"/>
        <scheme val="minor"/>
      </rPr>
      <t>省エネの代表値</t>
    </r>
    <rPh sb="3" eb="5">
      <t>ガイヒ</t>
    </rPh>
    <rPh sb="5" eb="7">
      <t>ヘイキン</t>
    </rPh>
    <rPh sb="7" eb="9">
      <t>カンリュウ</t>
    </rPh>
    <rPh sb="9" eb="10">
      <t>リツ</t>
    </rPh>
    <rPh sb="12" eb="13">
      <t>ショウ</t>
    </rPh>
    <rPh sb="16" eb="18">
      <t>ダイヒョウ</t>
    </rPh>
    <rPh sb="18" eb="19">
      <t>アタイ</t>
    </rPh>
    <phoneticPr fontId="2"/>
  </si>
  <si>
    <r>
      <rPr>
        <u/>
        <sz val="14"/>
        <color rgb="FFFF0000"/>
        <rFont val="ＭＳ Ｐゴシック"/>
        <family val="3"/>
        <charset val="128"/>
        <scheme val="minor"/>
      </rPr>
      <t xml:space="preserve">ηA値
</t>
    </r>
    <r>
      <rPr>
        <u/>
        <sz val="12"/>
        <color theme="10"/>
        <rFont val="ＭＳ Ｐゴシック"/>
        <family val="3"/>
        <charset val="128"/>
        <scheme val="minor"/>
      </rPr>
      <t>（平均日射熱取得率，イータエー）</t>
    </r>
    <phoneticPr fontId="2"/>
  </si>
  <si>
    <t>基礎と土間を少し離している。</t>
    <rPh sb="0" eb="2">
      <t>キソ</t>
    </rPh>
    <rPh sb="3" eb="5">
      <t>ドマ</t>
    </rPh>
    <rPh sb="6" eb="7">
      <t>スコ</t>
    </rPh>
    <rPh sb="8" eb="9">
      <t>ハナ</t>
    </rPh>
    <phoneticPr fontId="2"/>
  </si>
  <si>
    <t>外周土間と基礎のコンクリート打ち継ぎなど</t>
    <rPh sb="0" eb="2">
      <t>ガイシュウ</t>
    </rPh>
    <rPh sb="2" eb="4">
      <t>ドマ</t>
    </rPh>
    <rPh sb="5" eb="7">
      <t>キソ</t>
    </rPh>
    <rPh sb="14" eb="15">
      <t>ウ</t>
    </rPh>
    <rPh sb="16" eb="17">
      <t>ツ</t>
    </rPh>
    <phoneticPr fontId="2"/>
  </si>
  <si>
    <t>玄関ポーチ土間等と基礎のコンクリートを一体で打設しており、打ち継いでいない。</t>
    <rPh sb="0" eb="2">
      <t>ゲンカン</t>
    </rPh>
    <rPh sb="5" eb="7">
      <t>ドマ</t>
    </rPh>
    <rPh sb="7" eb="8">
      <t>ナド</t>
    </rPh>
    <rPh sb="9" eb="11">
      <t>キソ</t>
    </rPh>
    <rPh sb="19" eb="21">
      <t>イッタイ</t>
    </rPh>
    <rPh sb="22" eb="23">
      <t>ウ</t>
    </rPh>
    <rPh sb="23" eb="24">
      <t>セツ</t>
    </rPh>
    <rPh sb="29" eb="30">
      <t>ウ</t>
    </rPh>
    <rPh sb="31" eb="32">
      <t>ツ</t>
    </rPh>
    <phoneticPr fontId="2"/>
  </si>
  <si>
    <t>基礎の外周に基礎幅木や基礎断熱が無く、全て見える</t>
    <rPh sb="0" eb="2">
      <t>キソ</t>
    </rPh>
    <rPh sb="3" eb="5">
      <t>ガイシュウ</t>
    </rPh>
    <rPh sb="6" eb="8">
      <t>キソ</t>
    </rPh>
    <rPh sb="8" eb="9">
      <t>ハバ</t>
    </rPh>
    <rPh sb="9" eb="10">
      <t>キ</t>
    </rPh>
    <rPh sb="11" eb="13">
      <t>キソ</t>
    </rPh>
    <rPh sb="13" eb="15">
      <t>ダンネツ</t>
    </rPh>
    <rPh sb="16" eb="17">
      <t>ナ</t>
    </rPh>
    <rPh sb="19" eb="20">
      <t>スベ</t>
    </rPh>
    <rPh sb="21" eb="22">
      <t>ミ</t>
    </rPh>
    <phoneticPr fontId="2"/>
  </si>
  <si>
    <t>基礎の内側には基礎断熱等がなく全て見える</t>
    <rPh sb="0" eb="2">
      <t>キソ</t>
    </rPh>
    <rPh sb="3" eb="5">
      <t>ウチガワ</t>
    </rPh>
    <rPh sb="7" eb="9">
      <t>キソ</t>
    </rPh>
    <rPh sb="9" eb="11">
      <t>ダンネツ</t>
    </rPh>
    <rPh sb="11" eb="12">
      <t>ナド</t>
    </rPh>
    <rPh sb="15" eb="16">
      <t>スベ</t>
    </rPh>
    <rPh sb="17" eb="18">
      <t>ミ</t>
    </rPh>
    <phoneticPr fontId="2"/>
  </si>
  <si>
    <r>
      <rPr>
        <b/>
        <sz val="11"/>
        <color theme="8" tint="-0.249977111117893"/>
        <rFont val="ＭＳ Ｐ明朝"/>
        <family val="1"/>
        <charset val="128"/>
      </rPr>
      <t>登録住宅性能評価機関</t>
    </r>
    <r>
      <rPr>
        <b/>
        <sz val="11"/>
        <color theme="1"/>
        <rFont val="ＭＳ Ｐ明朝"/>
        <family val="1"/>
        <charset val="128"/>
      </rPr>
      <t>が</t>
    </r>
    <r>
      <rPr>
        <b/>
        <sz val="11"/>
        <color rgb="FFFF0000"/>
        <rFont val="ＭＳ Ｐ明朝"/>
        <family val="1"/>
        <charset val="128"/>
      </rPr>
      <t>設計図書の段階の評価</t>
    </r>
    <r>
      <rPr>
        <b/>
        <sz val="11"/>
        <color theme="1"/>
        <rFont val="ＭＳ Ｐ明朝"/>
        <family val="1"/>
        <charset val="128"/>
      </rPr>
      <t>結果をまとめたもの。</t>
    </r>
    <rPh sb="0" eb="2">
      <t>トウロク</t>
    </rPh>
    <rPh sb="2" eb="4">
      <t>ジュウタク</t>
    </rPh>
    <rPh sb="4" eb="6">
      <t>セイノウ</t>
    </rPh>
    <rPh sb="6" eb="8">
      <t>ヒョウカ</t>
    </rPh>
    <rPh sb="8" eb="10">
      <t>キカン</t>
    </rPh>
    <rPh sb="11" eb="13">
      <t>セッケイ</t>
    </rPh>
    <rPh sb="13" eb="15">
      <t>トショ</t>
    </rPh>
    <rPh sb="16" eb="18">
      <t>ダンカイ</t>
    </rPh>
    <rPh sb="19" eb="21">
      <t>ヒョウカ</t>
    </rPh>
    <rPh sb="21" eb="23">
      <t>ケッカ</t>
    </rPh>
    <phoneticPr fontId="2"/>
  </si>
  <si>
    <r>
      <t>登録住宅性能評価機関が</t>
    </r>
    <r>
      <rPr>
        <b/>
        <sz val="11"/>
        <color rgb="FFFF0000"/>
        <rFont val="ＭＳ Ｐ明朝"/>
        <family val="1"/>
        <charset val="128"/>
      </rPr>
      <t>施工段階と完成段階の検査</t>
    </r>
    <r>
      <rPr>
        <b/>
        <sz val="11"/>
        <color theme="1"/>
        <rFont val="ＭＳ Ｐ明朝"/>
        <family val="1"/>
        <charset val="128"/>
      </rPr>
      <t>結果をまとめたもの。</t>
    </r>
    <rPh sb="0" eb="2">
      <t>トウロク</t>
    </rPh>
    <rPh sb="2" eb="4">
      <t>ジュウタク</t>
    </rPh>
    <rPh sb="4" eb="6">
      <t>セイノウ</t>
    </rPh>
    <rPh sb="6" eb="8">
      <t>ヒョウカ</t>
    </rPh>
    <rPh sb="8" eb="10">
      <t>キカン</t>
    </rPh>
    <rPh sb="11" eb="13">
      <t>セコウ</t>
    </rPh>
    <rPh sb="13" eb="15">
      <t>ダンカイ</t>
    </rPh>
    <rPh sb="16" eb="18">
      <t>カンセイ</t>
    </rPh>
    <rPh sb="18" eb="20">
      <t>ダンカイ</t>
    </rPh>
    <rPh sb="21" eb="23">
      <t>ケンサ</t>
    </rPh>
    <rPh sb="23" eb="25">
      <t>ケッカ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</si>
  <si>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断熱性</t>
    </r>
    <r>
      <rPr>
        <b/>
        <sz val="11"/>
        <color theme="1"/>
        <rFont val="ＭＳ Ｐゴシック"/>
        <family val="3"/>
        <charset val="128"/>
        <scheme val="minor"/>
      </rPr>
      <t>が高い</t>
    </r>
    <rPh sb="0" eb="1">
      <t>ヒク</t>
    </rPh>
    <rPh sb="2" eb="3">
      <t>アタイ</t>
    </rPh>
    <rPh sb="5" eb="8">
      <t>ダンネツセイ</t>
    </rPh>
    <rPh sb="9" eb="10">
      <t>タカ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</si>
  <si>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冷房効率</t>
    </r>
    <r>
      <rPr>
        <b/>
        <sz val="11"/>
        <color theme="1"/>
        <rFont val="ＭＳ Ｐゴシック"/>
        <family val="3"/>
        <charset val="128"/>
        <scheme val="minor"/>
      </rPr>
      <t>が高い</t>
    </r>
    <rPh sb="0" eb="1">
      <t>ヒク</t>
    </rPh>
    <rPh sb="2" eb="3">
      <t>アタイ</t>
    </rPh>
    <rPh sb="5" eb="7">
      <t>レイボウ</t>
    </rPh>
    <rPh sb="7" eb="9">
      <t>コウリツ</t>
    </rPh>
    <rPh sb="10" eb="11">
      <t>タカ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</si>
  <si>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気密性</t>
    </r>
    <r>
      <rPr>
        <b/>
        <sz val="11"/>
        <color theme="1"/>
        <rFont val="ＭＳ Ｐゴシック"/>
        <family val="3"/>
        <charset val="128"/>
        <scheme val="minor"/>
      </rPr>
      <t>が高い</t>
    </r>
    <rPh sb="0" eb="1">
      <t>ヒク</t>
    </rPh>
    <rPh sb="2" eb="3">
      <t>アタイ</t>
    </rPh>
    <rPh sb="5" eb="7">
      <t>キミツ</t>
    </rPh>
    <rPh sb="7" eb="8">
      <t>セイ</t>
    </rPh>
    <rPh sb="9" eb="10">
      <t>タカ</t>
    </rPh>
    <phoneticPr fontId="2"/>
  </si>
  <si>
    <r>
      <t>断熱・気密性能値（目安）</t>
    </r>
    <r>
      <rPr>
        <sz val="16"/>
        <color theme="1"/>
        <rFont val="ＭＳ Ｐゴシック"/>
        <family val="3"/>
        <charset val="128"/>
      </rPr>
      <t>：モデル住宅などの値をご記入下さい</t>
    </r>
    <rPh sb="0" eb="2">
      <t>ダンネツ</t>
    </rPh>
    <rPh sb="3" eb="5">
      <t>キミツ</t>
    </rPh>
    <rPh sb="5" eb="7">
      <t>セイノウ</t>
    </rPh>
    <rPh sb="7" eb="8">
      <t>チ</t>
    </rPh>
    <rPh sb="9" eb="11">
      <t>メヤス</t>
    </rPh>
    <rPh sb="16" eb="18">
      <t>ジュウタク</t>
    </rPh>
    <rPh sb="21" eb="22">
      <t>アタイ</t>
    </rPh>
    <rPh sb="24" eb="26">
      <t>キニュウ</t>
    </rPh>
    <rPh sb="26" eb="27">
      <t>クダ</t>
    </rPh>
    <phoneticPr fontId="2"/>
  </si>
  <si>
    <t>40～59歳　　  男性　　名　　女性　　名</t>
    <rPh sb="5" eb="6">
      <t>サイ</t>
    </rPh>
    <phoneticPr fontId="2"/>
  </si>
  <si>
    <t>60歳以上　　    男性　　名　　女性　　名</t>
    <rPh sb="2" eb="3">
      <t>サイ</t>
    </rPh>
    <rPh sb="3" eb="5">
      <t>イジョウ</t>
    </rPh>
    <phoneticPr fontId="2"/>
  </si>
  <si>
    <t>20～39歳　     男性　　名　　女性　　名</t>
    <rPh sb="5" eb="6">
      <t>サイ</t>
    </rPh>
    <phoneticPr fontId="2"/>
  </si>
  <si>
    <t>13～19歳　   　男性　  名　　女性　　名</t>
    <rPh sb="5" eb="6">
      <t>サイ</t>
    </rPh>
    <phoneticPr fontId="2"/>
  </si>
  <si>
    <t>躯体材（土台・柱）</t>
    <rPh sb="0" eb="1">
      <t>ク</t>
    </rPh>
    <rPh sb="1" eb="3">
      <t>タイザイ</t>
    </rPh>
    <rPh sb="4" eb="6">
      <t>ドダイ</t>
    </rPh>
    <rPh sb="7" eb="8">
      <t>ハシラ</t>
    </rPh>
    <phoneticPr fontId="2"/>
  </si>
  <si>
    <t>推奨仕様採用率</t>
    <rPh sb="0" eb="2">
      <t>スイショウ</t>
    </rPh>
    <rPh sb="2" eb="4">
      <t>シヨウ</t>
    </rPh>
    <rPh sb="4" eb="6">
      <t>サイヨウ</t>
    </rPh>
    <rPh sb="6" eb="7">
      <t>リツ</t>
    </rPh>
    <phoneticPr fontId="2"/>
  </si>
  <si>
    <t>床下の防腐・防蟻対策</t>
    <rPh sb="0" eb="2">
      <t>ユカシタ</t>
    </rPh>
    <rPh sb="3" eb="5">
      <t>ボウフ</t>
    </rPh>
    <rPh sb="6" eb="8">
      <t>ボウギ</t>
    </rPh>
    <rPh sb="8" eb="10">
      <t>タイサク</t>
    </rPh>
    <phoneticPr fontId="2"/>
  </si>
  <si>
    <t>※耐久性以外の性能および仕様は、「⑤性能表示など」と「⑥仕様と価格」のシートをご確認下さい。</t>
    <rPh sb="1" eb="4">
      <t>タイキュウセイ</t>
    </rPh>
    <rPh sb="4" eb="6">
      <t>イガイ</t>
    </rPh>
    <rPh sb="7" eb="9">
      <t>セイノウ</t>
    </rPh>
    <rPh sb="12" eb="14">
      <t>シヨウ</t>
    </rPh>
    <rPh sb="18" eb="20">
      <t>セイノウ</t>
    </rPh>
    <rPh sb="20" eb="22">
      <t>ヒョウジ</t>
    </rPh>
    <rPh sb="28" eb="30">
      <t>シヨウ</t>
    </rPh>
    <rPh sb="31" eb="33">
      <t>カカク</t>
    </rPh>
    <rPh sb="40" eb="42">
      <t>カクニン</t>
    </rPh>
    <rPh sb="42" eb="43">
      <t>クダ</t>
    </rPh>
    <phoneticPr fontId="2"/>
  </si>
  <si>
    <r>
      <t>居住予定地の</t>
    </r>
    <r>
      <rPr>
        <b/>
        <sz val="14"/>
        <color rgb="FFFF0000"/>
        <rFont val="HG丸ｺﾞｼｯｸM-PRO"/>
        <family val="3"/>
        <charset val="128"/>
      </rPr>
      <t>危険度</t>
    </r>
    <r>
      <rPr>
        <b/>
        <sz val="14"/>
        <color theme="1"/>
        <rFont val="HG丸ｺﾞｼｯｸM-PRO"/>
        <family val="3"/>
        <charset val="128"/>
      </rPr>
      <t>を把握し、重点項目を検討しましょう！</t>
    </r>
    <rPh sb="0" eb="2">
      <t>キョジュウ</t>
    </rPh>
    <rPh sb="2" eb="4">
      <t>ヨテイ</t>
    </rPh>
    <rPh sb="5" eb="6">
      <t>テイヂ</t>
    </rPh>
    <rPh sb="6" eb="9">
      <t>キケンド</t>
    </rPh>
    <rPh sb="10" eb="12">
      <t>ハアク</t>
    </rPh>
    <rPh sb="14" eb="16">
      <t>ジュウテン</t>
    </rPh>
    <rPh sb="16" eb="18">
      <t>コウモク</t>
    </rPh>
    <rPh sb="19" eb="21">
      <t>ケントウ</t>
    </rPh>
    <phoneticPr fontId="2"/>
  </si>
  <si>
    <r>
      <t>居住予定地の過去の</t>
    </r>
    <r>
      <rPr>
        <b/>
        <sz val="14"/>
        <color rgb="FFFF0000"/>
        <rFont val="HG丸ｺﾞｼｯｸM-PRO"/>
        <family val="3"/>
        <charset val="128"/>
      </rPr>
      <t>気象</t>
    </r>
    <r>
      <rPr>
        <b/>
        <sz val="14"/>
        <color theme="1"/>
        <rFont val="HG丸ｺﾞｼｯｸM-PRO"/>
        <family val="3"/>
        <charset val="128"/>
      </rPr>
      <t>を把握し、重点項目を検討しましょう！</t>
    </r>
    <rPh sb="0" eb="2">
      <t>キョジュウ</t>
    </rPh>
    <rPh sb="2" eb="4">
      <t>ヨテイ</t>
    </rPh>
    <rPh sb="6" eb="8">
      <t>カコ</t>
    </rPh>
    <rPh sb="9" eb="11">
      <t>キショウ</t>
    </rPh>
    <rPh sb="12" eb="14">
      <t>ハアク</t>
    </rPh>
    <rPh sb="16" eb="18">
      <t>ジュウテン</t>
    </rPh>
    <rPh sb="18" eb="20">
      <t>コウモク</t>
    </rPh>
    <rPh sb="21" eb="23">
      <t>ケントウ</t>
    </rPh>
    <phoneticPr fontId="2"/>
  </si>
  <si>
    <t>熱交換の有無や熱交換率は、省エネ性に影響します。</t>
    <rPh sb="0" eb="1">
      <t>ネツ</t>
    </rPh>
    <rPh sb="1" eb="3">
      <t>コウカン</t>
    </rPh>
    <rPh sb="4" eb="6">
      <t>ウム</t>
    </rPh>
    <rPh sb="7" eb="8">
      <t>ネツ</t>
    </rPh>
    <rPh sb="8" eb="10">
      <t>コウカン</t>
    </rPh>
    <rPh sb="10" eb="11">
      <t>リツ</t>
    </rPh>
    <rPh sb="13" eb="14">
      <t>ショウ</t>
    </rPh>
    <rPh sb="16" eb="17">
      <t>セイ</t>
    </rPh>
    <rPh sb="18" eb="20">
      <t>エイキョウ</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</si>
  <si>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断熱性</t>
    </r>
    <r>
      <rPr>
        <sz val="18"/>
        <color theme="1"/>
        <rFont val="ＭＳ Ｐゴシック"/>
        <family val="3"/>
        <charset val="128"/>
        <scheme val="minor"/>
      </rPr>
      <t>が高い</t>
    </r>
    <rPh sb="0" eb="1">
      <t>ヒク</t>
    </rPh>
    <rPh sb="2" eb="3">
      <t>アタイ</t>
    </rPh>
    <rPh sb="5" eb="8">
      <t>ダンネツセイ</t>
    </rPh>
    <rPh sb="9" eb="10">
      <t>タカ</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</si>
  <si>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冷房効率</t>
    </r>
    <r>
      <rPr>
        <sz val="18"/>
        <color theme="1"/>
        <rFont val="ＭＳ Ｐゴシック"/>
        <family val="3"/>
        <charset val="128"/>
        <scheme val="minor"/>
      </rPr>
      <t>が高い</t>
    </r>
    <rPh sb="0" eb="1">
      <t>ヒク</t>
    </rPh>
    <rPh sb="2" eb="3">
      <t>アタイ</t>
    </rPh>
    <rPh sb="5" eb="7">
      <t>レイボウ</t>
    </rPh>
    <rPh sb="7" eb="9">
      <t>コウリツ</t>
    </rPh>
    <rPh sb="10" eb="11">
      <t>タカ</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</si>
  <si>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気密性</t>
    </r>
    <r>
      <rPr>
        <sz val="18"/>
        <color theme="1"/>
        <rFont val="ＭＳ Ｐゴシック"/>
        <family val="3"/>
        <charset val="128"/>
        <scheme val="minor"/>
      </rPr>
      <t>が高い</t>
    </r>
    <rPh sb="0" eb="1">
      <t>ヒク</t>
    </rPh>
    <rPh sb="2" eb="3">
      <t>アタイ</t>
    </rPh>
    <rPh sb="5" eb="7">
      <t>キミツ</t>
    </rPh>
    <rPh sb="7" eb="8">
      <t>セイ</t>
    </rPh>
    <rPh sb="9" eb="10">
      <t>タカ</t>
    </rPh>
    <phoneticPr fontId="2"/>
  </si>
  <si>
    <t>※可能でしたら，希望する間取り図などを添付してお送り下さい。</t>
    <rPh sb="1" eb="3">
      <t>カノウ</t>
    </rPh>
    <rPh sb="8" eb="10">
      <t>キボウ</t>
    </rPh>
    <rPh sb="12" eb="14">
      <t>マド</t>
    </rPh>
    <rPh sb="15" eb="16">
      <t>ズ</t>
    </rPh>
    <rPh sb="19" eb="21">
      <t>テンプ</t>
    </rPh>
    <rPh sb="24" eb="25">
      <t>オク</t>
    </rPh>
    <rPh sb="26" eb="27">
      <t>クダ</t>
    </rPh>
    <phoneticPr fontId="2"/>
  </si>
  <si>
    <t>標準仕様の等級</t>
    <rPh sb="0" eb="2">
      <t>ヒョウジュン</t>
    </rPh>
    <rPh sb="2" eb="4">
      <t>シヨウ</t>
    </rPh>
    <rPh sb="5" eb="7">
      <t>トウキュウ</t>
    </rPh>
    <phoneticPr fontId="2"/>
  </si>
  <si>
    <t>各種の性能</t>
    <rPh sb="0" eb="2">
      <t>カクシュ</t>
    </rPh>
    <rPh sb="3" eb="5">
      <t>セイノウ</t>
    </rPh>
    <phoneticPr fontId="2"/>
  </si>
  <si>
    <t>※契約される前に、最終的な仕様と建設費などを明確にして、別途、仕様書を作成して下さい。</t>
    <rPh sb="1" eb="3">
      <t>ケイヤク</t>
    </rPh>
    <rPh sb="6" eb="7">
      <t>マエ</t>
    </rPh>
    <rPh sb="9" eb="12">
      <t>サイシュウテキ</t>
    </rPh>
    <rPh sb="13" eb="15">
      <t>シヨウ</t>
    </rPh>
    <rPh sb="16" eb="19">
      <t>ケンセツヒ</t>
    </rPh>
    <rPh sb="22" eb="24">
      <t>メイカク</t>
    </rPh>
    <rPh sb="28" eb="30">
      <t>ベット</t>
    </rPh>
    <rPh sb="31" eb="34">
      <t>シヨウショ</t>
    </rPh>
    <rPh sb="35" eb="37">
      <t>サクセイ</t>
    </rPh>
    <rPh sb="39" eb="40">
      <t>クダ</t>
    </rPh>
    <phoneticPr fontId="2"/>
  </si>
  <si>
    <t>A</t>
    <phoneticPr fontId="2"/>
  </si>
  <si>
    <t>B</t>
    <phoneticPr fontId="2"/>
  </si>
  <si>
    <t>C</t>
    <phoneticPr fontId="2"/>
  </si>
  <si>
    <t>D</t>
    <phoneticPr fontId="2"/>
  </si>
  <si>
    <t>E</t>
    <phoneticPr fontId="2"/>
  </si>
  <si>
    <t>推奨仕様採用率と等級の関係</t>
    <rPh sb="0" eb="2">
      <t>スイショウ</t>
    </rPh>
    <rPh sb="2" eb="4">
      <t>シヨウ</t>
    </rPh>
    <rPh sb="4" eb="7">
      <t>サイヨウリツ</t>
    </rPh>
    <rPh sb="8" eb="10">
      <t>トウキュウ</t>
    </rPh>
    <rPh sb="11" eb="13">
      <t>カンケイ</t>
    </rPh>
    <phoneticPr fontId="2"/>
  </si>
  <si>
    <t>80～100％</t>
    <phoneticPr fontId="2"/>
  </si>
  <si>
    <t>60～79％</t>
    <phoneticPr fontId="2"/>
  </si>
  <si>
    <t>40～59％</t>
    <phoneticPr fontId="2"/>
  </si>
  <si>
    <t>20～39％</t>
    <phoneticPr fontId="2"/>
  </si>
  <si>
    <t>0～19％</t>
    <phoneticPr fontId="2"/>
  </si>
  <si>
    <t>※上記の推奨率は、「⑥仕様と価格」の黄色で示す推奨仕様の採用割合を示すものであり、造り手が選択した結果が反映されています。</t>
    <rPh sb="1" eb="3">
      <t>ジョウキ</t>
    </rPh>
    <rPh sb="4" eb="6">
      <t>スイショウ</t>
    </rPh>
    <rPh sb="6" eb="7">
      <t>リツ</t>
    </rPh>
    <rPh sb="11" eb="13">
      <t>シヨウ</t>
    </rPh>
    <rPh sb="14" eb="16">
      <t>カカク</t>
    </rPh>
    <rPh sb="18" eb="20">
      <t>キイロ</t>
    </rPh>
    <rPh sb="21" eb="22">
      <t>シメ</t>
    </rPh>
    <rPh sb="23" eb="25">
      <t>スイショウ</t>
    </rPh>
    <rPh sb="25" eb="27">
      <t>シヨウ</t>
    </rPh>
    <rPh sb="28" eb="30">
      <t>サイヨウ</t>
    </rPh>
    <rPh sb="30" eb="32">
      <t>ワリアイ</t>
    </rPh>
    <rPh sb="33" eb="34">
      <t>シメ</t>
    </rPh>
    <rPh sb="41" eb="42">
      <t>ツク</t>
    </rPh>
    <rPh sb="43" eb="44">
      <t>テ</t>
    </rPh>
    <rPh sb="45" eb="47">
      <t>センタク</t>
    </rPh>
    <rPh sb="49" eb="51">
      <t>ケッカ</t>
    </rPh>
    <rPh sb="52" eb="54">
      <t>ハンエイ</t>
    </rPh>
    <phoneticPr fontId="2"/>
  </si>
  <si>
    <r>
      <rPr>
        <b/>
        <sz val="14"/>
        <color rgb="FFFF0000"/>
        <rFont val="HG丸ｺﾞｼｯｸM-PRO"/>
        <family val="3"/>
        <charset val="128"/>
      </rPr>
      <t>南海トラフ地震</t>
    </r>
    <r>
      <rPr>
        <b/>
        <sz val="14"/>
        <color theme="1"/>
        <rFont val="HG丸ｺﾞｼｯｸM-PRO"/>
        <family val="3"/>
        <charset val="128"/>
      </rPr>
      <t>による地震や津波のリスクを把握しましょう！</t>
    </r>
    <rPh sb="0" eb="2">
      <t>ナンカイ</t>
    </rPh>
    <rPh sb="5" eb="7">
      <t>ジシン</t>
    </rPh>
    <rPh sb="10" eb="12">
      <t>ジシン</t>
    </rPh>
    <rPh sb="13" eb="15">
      <t>ツナミ</t>
    </rPh>
    <rPh sb="20" eb="22">
      <t>ハアク</t>
    </rPh>
    <phoneticPr fontId="2"/>
  </si>
  <si>
    <r>
      <rPr>
        <b/>
        <sz val="14"/>
        <color rgb="FFFF0000"/>
        <rFont val="HG丸ｺﾞｼｯｸM-PRO"/>
        <family val="3"/>
        <charset val="128"/>
      </rPr>
      <t>首都圏直下地震</t>
    </r>
    <r>
      <rPr>
        <b/>
        <sz val="14"/>
        <color theme="1"/>
        <rFont val="HG丸ｺﾞｼｯｸM-PRO"/>
        <family val="3"/>
        <charset val="128"/>
      </rPr>
      <t>による地震や津波のリスクを把握しましょう！</t>
    </r>
    <rPh sb="0" eb="3">
      <t>シュトケン</t>
    </rPh>
    <rPh sb="3" eb="4">
      <t>チョク</t>
    </rPh>
    <rPh sb="4" eb="5">
      <t>シタ</t>
    </rPh>
    <rPh sb="5" eb="7">
      <t>ジシン</t>
    </rPh>
    <rPh sb="10" eb="12">
      <t>ジシン</t>
    </rPh>
    <rPh sb="13" eb="15">
      <t>ツナミ</t>
    </rPh>
    <rPh sb="20" eb="22">
      <t>ハアク</t>
    </rPh>
    <phoneticPr fontId="2"/>
  </si>
  <si>
    <t>配置図は、土地と建物の形状や位置関係を示した図です。</t>
    <rPh sb="0" eb="3">
      <t>ハイチズ</t>
    </rPh>
    <rPh sb="5" eb="7">
      <t>トチ</t>
    </rPh>
    <rPh sb="8" eb="10">
      <t>タテモノ</t>
    </rPh>
    <rPh sb="11" eb="13">
      <t>ケイジョウ</t>
    </rPh>
    <rPh sb="14" eb="16">
      <t>イチ</t>
    </rPh>
    <rPh sb="16" eb="18">
      <t>カンケイ</t>
    </rPh>
    <rPh sb="19" eb="20">
      <t>シメ</t>
    </rPh>
    <rPh sb="22" eb="23">
      <t>ズ</t>
    </rPh>
    <phoneticPr fontId="2"/>
  </si>
  <si>
    <t>窓まわりに浸入した水が流下した際に窓台を劣化から防ぐため、サッシの取り付けよりも先に改質アスファルトルーフィングなどを張り付けます。</t>
    <rPh sb="0" eb="1">
      <t>マド</t>
    </rPh>
    <rPh sb="5" eb="7">
      <t>シンニュウ</t>
    </rPh>
    <rPh sb="9" eb="10">
      <t>ミズ</t>
    </rPh>
    <rPh sb="11" eb="13">
      <t>リュウカ</t>
    </rPh>
    <rPh sb="15" eb="16">
      <t>サイ</t>
    </rPh>
    <rPh sb="17" eb="18">
      <t>マド</t>
    </rPh>
    <rPh sb="18" eb="19">
      <t>ダイ</t>
    </rPh>
    <rPh sb="20" eb="22">
      <t>レッカ</t>
    </rPh>
    <rPh sb="24" eb="25">
      <t>フセ</t>
    </rPh>
    <rPh sb="33" eb="34">
      <t>ト</t>
    </rPh>
    <rPh sb="35" eb="36">
      <t>ツ</t>
    </rPh>
    <rPh sb="40" eb="41">
      <t>サキ</t>
    </rPh>
    <rPh sb="42" eb="44">
      <t>カイシツ</t>
    </rPh>
    <rPh sb="59" eb="60">
      <t>ハ</t>
    </rPh>
    <rPh sb="61" eb="62">
      <t>ツ</t>
    </rPh>
    <phoneticPr fontId="2"/>
  </si>
  <si>
    <t>乾式サイディングは、付着性を良くするためメーカー指定のプライマーを施した後、シーリング材を施します。低品質なシーリングを採用した場合、早期にシーリングが劣化し、足場を組んで補修する必要があります。</t>
    <rPh sb="0" eb="2">
      <t>カンシキ</t>
    </rPh>
    <rPh sb="10" eb="12">
      <t>フチャク</t>
    </rPh>
    <rPh sb="12" eb="13">
      <t>セイ</t>
    </rPh>
    <rPh sb="14" eb="15">
      <t>ヨ</t>
    </rPh>
    <rPh sb="24" eb="26">
      <t>シテイ</t>
    </rPh>
    <rPh sb="33" eb="34">
      <t>ホドコ</t>
    </rPh>
    <rPh sb="36" eb="37">
      <t>ノチ</t>
    </rPh>
    <rPh sb="43" eb="44">
      <t>ザイ</t>
    </rPh>
    <rPh sb="45" eb="46">
      <t>ホドコ</t>
    </rPh>
    <rPh sb="50" eb="53">
      <t>テイヒンシツ</t>
    </rPh>
    <rPh sb="60" eb="62">
      <t>サイヨウ</t>
    </rPh>
    <rPh sb="64" eb="66">
      <t>バアイ</t>
    </rPh>
    <rPh sb="67" eb="69">
      <t>ソウキ</t>
    </rPh>
    <rPh sb="76" eb="78">
      <t>レッカ</t>
    </rPh>
    <rPh sb="80" eb="82">
      <t>アシバ</t>
    </rPh>
    <rPh sb="83" eb="84">
      <t>ク</t>
    </rPh>
    <rPh sb="86" eb="88">
      <t>ホシュウ</t>
    </rPh>
    <rPh sb="90" eb="92">
      <t>ヒツヨウ</t>
    </rPh>
    <phoneticPr fontId="2"/>
  </si>
  <si>
    <t>－</t>
    <phoneticPr fontId="2"/>
  </si>
  <si>
    <r>
      <t xml:space="preserve">  ⑤ </t>
    </r>
    <r>
      <rPr>
        <b/>
        <sz val="16"/>
        <color rgb="FFFF0000"/>
        <rFont val="HG丸ｺﾞｼｯｸM-PRO"/>
        <family val="3"/>
        <charset val="128"/>
      </rPr>
      <t>本体工事費</t>
    </r>
    <r>
      <rPr>
        <b/>
        <sz val="16"/>
        <color theme="1"/>
        <rFont val="HG丸ｺﾞｼｯｸM-PRO"/>
        <family val="3"/>
        <charset val="128"/>
      </rPr>
      <t>の範囲</t>
    </r>
    <rPh sb="4" eb="6">
      <t>ホンタイ</t>
    </rPh>
    <rPh sb="6" eb="9">
      <t>コウジヒ</t>
    </rPh>
    <rPh sb="10" eb="12">
      <t>ハンイ</t>
    </rPh>
    <phoneticPr fontId="2"/>
  </si>
  <si>
    <r>
      <t>4.</t>
    </r>
    <r>
      <rPr>
        <u/>
        <sz val="16"/>
        <color rgb="FFFF0000"/>
        <rFont val="ＭＳ Ｐゴシック"/>
        <family val="3"/>
        <charset val="128"/>
        <scheme val="minor"/>
      </rPr>
      <t>維持管理・更新</t>
    </r>
    <r>
      <rPr>
        <u/>
        <sz val="16"/>
        <rFont val="ＭＳ Ｐゴシック"/>
        <family val="3"/>
        <charset val="128"/>
        <scheme val="minor"/>
      </rPr>
      <t>への配慮
　に関すること</t>
    </r>
    <phoneticPr fontId="2"/>
  </si>
  <si>
    <t>設計図書などは改修時に必要な資料となりますので、大切に保管して下さい。</t>
    <rPh sb="0" eb="2">
      <t>セッケイ</t>
    </rPh>
    <rPh sb="2" eb="4">
      <t>トショ</t>
    </rPh>
    <rPh sb="7" eb="9">
      <t>カイシュウ</t>
    </rPh>
    <rPh sb="9" eb="10">
      <t>ジ</t>
    </rPh>
    <rPh sb="11" eb="13">
      <t>ヒツヨウ</t>
    </rPh>
    <rPh sb="14" eb="16">
      <t>シリョウ</t>
    </rPh>
    <rPh sb="24" eb="26">
      <t>タイセツ</t>
    </rPh>
    <rPh sb="27" eb="29">
      <t>ホカン</t>
    </rPh>
    <rPh sb="31" eb="32">
      <t>クダ</t>
    </rPh>
    <phoneticPr fontId="2"/>
  </si>
  <si>
    <t>住宅会社の候補の検索は、こちらをご利用下さい。</t>
    <rPh sb="0" eb="2">
      <t>ジュウタク</t>
    </rPh>
    <rPh sb="2" eb="4">
      <t>カイシャ</t>
    </rPh>
    <rPh sb="5" eb="7">
      <t>コウホ</t>
    </rPh>
    <rPh sb="8" eb="10">
      <t>ケンサク</t>
    </rPh>
    <rPh sb="17" eb="19">
      <t>リヨウ</t>
    </rPh>
    <rPh sb="19" eb="20">
      <t>クダ</t>
    </rPh>
    <phoneticPr fontId="2"/>
  </si>
  <si>
    <t>　東　　　　西　　　　南　　　北　　　　角地</t>
    <rPh sb="1" eb="2">
      <t>ヒガシ</t>
    </rPh>
    <rPh sb="6" eb="7">
      <t>ニシ</t>
    </rPh>
    <rPh sb="11" eb="12">
      <t>ミナミ</t>
    </rPh>
    <rPh sb="15" eb="16">
      <t>キタ</t>
    </rPh>
    <rPh sb="20" eb="22">
      <t>カドチ</t>
    </rPh>
    <phoneticPr fontId="2"/>
  </si>
  <si>
    <t>上記に反映されにくい性能・仕様がありましたら、下の欄へご記入下さい。</t>
    <rPh sb="0" eb="2">
      <t>ジョウキ</t>
    </rPh>
    <rPh sb="3" eb="5">
      <t>ハンエイ</t>
    </rPh>
    <rPh sb="10" eb="12">
      <t>セイノウ</t>
    </rPh>
    <rPh sb="13" eb="15">
      <t>シヨウ</t>
    </rPh>
    <rPh sb="23" eb="24">
      <t>シタ</t>
    </rPh>
    <rPh sb="25" eb="26">
      <t>ラン</t>
    </rPh>
    <rPh sb="28" eb="30">
      <t>キニュウ</t>
    </rPh>
    <rPh sb="30" eb="31">
      <t>クダ</t>
    </rPh>
    <phoneticPr fontId="2"/>
  </si>
  <si>
    <t>非採用</t>
    <rPh sb="0" eb="1">
      <t>ヒ</t>
    </rPh>
    <rPh sb="1" eb="3">
      <t>サイヨウ</t>
    </rPh>
    <phoneticPr fontId="2"/>
  </si>
  <si>
    <t>その他</t>
    <rPh sb="2" eb="3">
      <t>タ</t>
    </rPh>
    <phoneticPr fontId="2"/>
  </si>
  <si>
    <t>換気</t>
    <rPh sb="0" eb="2">
      <t>カンキ</t>
    </rPh>
    <phoneticPr fontId="2"/>
  </si>
  <si>
    <t>劣化対策等級3同等以上</t>
    <rPh sb="0" eb="2">
      <t>レッカ</t>
    </rPh>
    <rPh sb="2" eb="4">
      <t>タイサク</t>
    </rPh>
    <rPh sb="4" eb="6">
      <t>トウキュウ</t>
    </rPh>
    <rPh sb="7" eb="9">
      <t>ドウトウ</t>
    </rPh>
    <rPh sb="9" eb="11">
      <t>イジョウ</t>
    </rPh>
    <phoneticPr fontId="2"/>
  </si>
  <si>
    <t>屋根の仕様</t>
    <rPh sb="0" eb="2">
      <t>ヤネ</t>
    </rPh>
    <rPh sb="3" eb="5">
      <t>シヨウ</t>
    </rPh>
    <phoneticPr fontId="2"/>
  </si>
  <si>
    <t>屋根材相互の隙間等が小さく、下葺材上への雨水が浸入しにくい納まり</t>
    <rPh sb="0" eb="3">
      <t>ヤネザイ</t>
    </rPh>
    <rPh sb="3" eb="5">
      <t>ソウゴ</t>
    </rPh>
    <rPh sb="6" eb="8">
      <t>スキマ</t>
    </rPh>
    <rPh sb="8" eb="9">
      <t>ナド</t>
    </rPh>
    <rPh sb="10" eb="11">
      <t>チイ</t>
    </rPh>
    <rPh sb="14" eb="15">
      <t>シタ</t>
    </rPh>
    <rPh sb="15" eb="16">
      <t>ブ</t>
    </rPh>
    <rPh sb="16" eb="17">
      <t>ザイ</t>
    </rPh>
    <rPh sb="17" eb="18">
      <t>ジョウ</t>
    </rPh>
    <rPh sb="20" eb="22">
      <t>ウスイ</t>
    </rPh>
    <rPh sb="23" eb="25">
      <t>シンニュウ</t>
    </rPh>
    <rPh sb="29" eb="30">
      <t>オサ</t>
    </rPh>
    <phoneticPr fontId="2"/>
  </si>
  <si>
    <t>化粧スレート
屋根</t>
    <rPh sb="0" eb="2">
      <t>ケショウ</t>
    </rPh>
    <rPh sb="7" eb="9">
      <t>ヤネ</t>
    </rPh>
    <phoneticPr fontId="2"/>
  </si>
  <si>
    <t>シングル屋根</t>
    <rPh sb="4" eb="6">
      <t>ヤネ</t>
    </rPh>
    <phoneticPr fontId="2"/>
  </si>
  <si>
    <t>ホールレス構法
（防水紙の留め付け方法）</t>
    <rPh sb="5" eb="7">
      <t>コウホウ</t>
    </rPh>
    <rPh sb="9" eb="12">
      <t>ボウスイシ</t>
    </rPh>
    <rPh sb="13" eb="14">
      <t>ト</t>
    </rPh>
    <rPh sb="15" eb="16">
      <t>ツ</t>
    </rPh>
    <rPh sb="17" eb="19">
      <t>ホウホウ</t>
    </rPh>
    <phoneticPr fontId="2"/>
  </si>
  <si>
    <t>防水紙上の浸入雨水の排水のしやすさ</t>
    <rPh sb="0" eb="3">
      <t>ボウスイシ</t>
    </rPh>
    <rPh sb="3" eb="4">
      <t>ジョウ</t>
    </rPh>
    <rPh sb="5" eb="7">
      <t>シンニュウ</t>
    </rPh>
    <rPh sb="7" eb="9">
      <t>ウスイ</t>
    </rPh>
    <rPh sb="10" eb="12">
      <t>ハイスイ</t>
    </rPh>
    <phoneticPr fontId="2"/>
  </si>
  <si>
    <t>JASS 12、業界仕様、屋根材メーカー仕様と同等以上</t>
    <rPh sb="8" eb="10">
      <t>ギョウカイ</t>
    </rPh>
    <rPh sb="10" eb="12">
      <t>シヨウ</t>
    </rPh>
    <rPh sb="13" eb="16">
      <t>ヤネザイ</t>
    </rPh>
    <rPh sb="20" eb="22">
      <t>シヨウ</t>
    </rPh>
    <rPh sb="23" eb="25">
      <t>ドウトウ</t>
    </rPh>
    <rPh sb="25" eb="27">
      <t>イジョウ</t>
    </rPh>
    <phoneticPr fontId="2"/>
  </si>
  <si>
    <t>接合具の防錆</t>
    <rPh sb="0" eb="2">
      <t>セツゴウ</t>
    </rPh>
    <rPh sb="2" eb="3">
      <t>グ</t>
    </rPh>
    <rPh sb="4" eb="5">
      <t>ボウ</t>
    </rPh>
    <rPh sb="5" eb="6">
      <t>サビ</t>
    </rPh>
    <phoneticPr fontId="2"/>
  </si>
  <si>
    <t>指定外</t>
    <rPh sb="0" eb="3">
      <t>シテイガイ</t>
    </rPh>
    <phoneticPr fontId="2"/>
  </si>
  <si>
    <t>防水紙上の浸入雨水が滞留しない仕様</t>
    <rPh sb="0" eb="3">
      <t>ボウスイシ</t>
    </rPh>
    <rPh sb="3" eb="4">
      <t>ジョウ</t>
    </rPh>
    <rPh sb="5" eb="7">
      <t>シンニュウ</t>
    </rPh>
    <rPh sb="7" eb="9">
      <t>ウスイ</t>
    </rPh>
    <rPh sb="10" eb="12">
      <t>タイリュウ</t>
    </rPh>
    <rPh sb="15" eb="17">
      <t>シヨウ</t>
    </rPh>
    <phoneticPr fontId="2"/>
  </si>
  <si>
    <t>直葺き、瓦桟を防水紙へ直接留め付け</t>
    <rPh sb="0" eb="1">
      <t>ジカ</t>
    </rPh>
    <rPh sb="1" eb="2">
      <t>ブ</t>
    </rPh>
    <rPh sb="4" eb="5">
      <t>カワラ</t>
    </rPh>
    <rPh sb="5" eb="6">
      <t>サン</t>
    </rPh>
    <rPh sb="7" eb="10">
      <t>ボウスイシ</t>
    </rPh>
    <rPh sb="11" eb="13">
      <t>チョクセツ</t>
    </rPh>
    <rPh sb="13" eb="14">
      <t>ト</t>
    </rPh>
    <rPh sb="15" eb="16">
      <t>ツ</t>
    </rPh>
    <phoneticPr fontId="2"/>
  </si>
  <si>
    <t>冷暖房工事</t>
    <phoneticPr fontId="2"/>
  </si>
  <si>
    <t>照明器具</t>
    <phoneticPr fontId="2"/>
  </si>
  <si>
    <t>太陽光発電機器</t>
    <rPh sb="0" eb="3">
      <t>タイヨウコウ</t>
    </rPh>
    <rPh sb="3" eb="5">
      <t>ハツデン</t>
    </rPh>
    <rPh sb="5" eb="7">
      <t>キキ</t>
    </rPh>
    <phoneticPr fontId="2"/>
  </si>
  <si>
    <t>打ち合わせ当初に説明</t>
    <rPh sb="0" eb="1">
      <t>ウ</t>
    </rPh>
    <rPh sb="2" eb="3">
      <t>ア</t>
    </rPh>
    <rPh sb="5" eb="7">
      <t>トウショ</t>
    </rPh>
    <rPh sb="8" eb="9">
      <t>セツ</t>
    </rPh>
    <rPh sb="9" eb="10">
      <t>メイ</t>
    </rPh>
    <phoneticPr fontId="2"/>
  </si>
  <si>
    <t>２層（２重）</t>
    <rPh sb="1" eb="2">
      <t>ソウ</t>
    </rPh>
    <rPh sb="4" eb="5">
      <t>ジュウ</t>
    </rPh>
    <phoneticPr fontId="2"/>
  </si>
  <si>
    <t>養生後、笠木取り付け時に外す</t>
    <rPh sb="0" eb="2">
      <t>ヨウジョウ</t>
    </rPh>
    <rPh sb="2" eb="3">
      <t>ゴ</t>
    </rPh>
    <rPh sb="4" eb="6">
      <t>カサギ</t>
    </rPh>
    <rPh sb="6" eb="7">
      <t>ト</t>
    </rPh>
    <rPh sb="8" eb="9">
      <t>ツ</t>
    </rPh>
    <rPh sb="10" eb="11">
      <t>ジ</t>
    </rPh>
    <rPh sb="12" eb="13">
      <t>ハズ</t>
    </rPh>
    <phoneticPr fontId="2"/>
  </si>
  <si>
    <t>笠木留め付け金具の下部へサイディングなどの外装材（水平）などの設置</t>
    <rPh sb="0" eb="2">
      <t>カサギ</t>
    </rPh>
    <rPh sb="2" eb="3">
      <t>ト</t>
    </rPh>
    <rPh sb="4" eb="5">
      <t>ツ</t>
    </rPh>
    <rPh sb="6" eb="8">
      <t>カナグ</t>
    </rPh>
    <rPh sb="9" eb="11">
      <t>カブ</t>
    </rPh>
    <rPh sb="21" eb="24">
      <t>ガイソウザイ</t>
    </rPh>
    <rPh sb="25" eb="27">
      <t>スイヘイ</t>
    </rPh>
    <rPh sb="31" eb="33">
      <t>セッチ</t>
    </rPh>
    <phoneticPr fontId="2"/>
  </si>
  <si>
    <t>外装材などを取り付けたままにする</t>
    <rPh sb="0" eb="3">
      <t>ガイソウザイ</t>
    </rPh>
    <rPh sb="6" eb="7">
      <t>ト</t>
    </rPh>
    <rPh sb="8" eb="9">
      <t>ツ</t>
    </rPh>
    <phoneticPr fontId="2"/>
  </si>
  <si>
    <t>床防水の層構成</t>
    <rPh sb="0" eb="1">
      <t>ユカ</t>
    </rPh>
    <rPh sb="1" eb="3">
      <t>ボウスイ</t>
    </rPh>
    <rPh sb="4" eb="5">
      <t>ソウ</t>
    </rPh>
    <rPh sb="5" eb="7">
      <t>コウセイ</t>
    </rPh>
    <phoneticPr fontId="2"/>
  </si>
  <si>
    <t>床防水の層構成</t>
    <rPh sb="0" eb="1">
      <t>ユカ</t>
    </rPh>
    <rPh sb="1" eb="3">
      <t>ボウスイ</t>
    </rPh>
    <rPh sb="4" eb="5">
      <t>ソウ</t>
    </rPh>
    <rPh sb="5" eb="7">
      <t>コウセイ</t>
    </rPh>
    <phoneticPr fontId="2"/>
  </si>
  <si>
    <t>屋根葺材施工前に接合具による防水紙貫通部が直接的に見えない状態</t>
    <rPh sb="0" eb="2">
      <t>ヤネ</t>
    </rPh>
    <rPh sb="2" eb="3">
      <t>フ</t>
    </rPh>
    <rPh sb="3" eb="4">
      <t>ザイ</t>
    </rPh>
    <rPh sb="4" eb="7">
      <t>セコウマエ</t>
    </rPh>
    <rPh sb="8" eb="10">
      <t>セツゴウ</t>
    </rPh>
    <rPh sb="10" eb="11">
      <t>グ</t>
    </rPh>
    <rPh sb="14" eb="17">
      <t>ボウスイシ</t>
    </rPh>
    <rPh sb="17" eb="20">
      <t>カンツウブ</t>
    </rPh>
    <rPh sb="21" eb="23">
      <t>チョクセツ</t>
    </rPh>
    <rPh sb="23" eb="24">
      <t>テキ</t>
    </rPh>
    <rPh sb="25" eb="26">
      <t>ミ</t>
    </rPh>
    <rPh sb="29" eb="31">
      <t>ジョウタイ</t>
    </rPh>
    <phoneticPr fontId="2"/>
  </si>
  <si>
    <t>解説</t>
    <rPh sb="0" eb="2">
      <t>カイセツ</t>
    </rPh>
    <phoneticPr fontId="2"/>
  </si>
  <si>
    <t>-</t>
    <phoneticPr fontId="2"/>
  </si>
  <si>
    <t>小屋裏の状況確認</t>
    <rPh sb="0" eb="3">
      <t>コヤウラ</t>
    </rPh>
    <rPh sb="4" eb="6">
      <t>ジョウキョウ</t>
    </rPh>
    <rPh sb="6" eb="8">
      <t>カクニン</t>
    </rPh>
    <phoneticPr fontId="2"/>
  </si>
  <si>
    <t>小屋裏点検口有り</t>
    <rPh sb="0" eb="3">
      <t>コヤウラ</t>
    </rPh>
    <rPh sb="3" eb="6">
      <t>テンケンコウ</t>
    </rPh>
    <rPh sb="6" eb="7">
      <t>ア</t>
    </rPh>
    <phoneticPr fontId="2"/>
  </si>
  <si>
    <t>小屋裏点検口無し</t>
    <rPh sb="0" eb="3">
      <t>コヤウラ</t>
    </rPh>
    <rPh sb="3" eb="6">
      <t>テンケンコウ</t>
    </rPh>
    <rPh sb="6" eb="7">
      <t>ナ</t>
    </rPh>
    <phoneticPr fontId="2"/>
  </si>
  <si>
    <t>　　屋根換気部材</t>
    <rPh sb="2" eb="4">
      <t>ヤネ</t>
    </rPh>
    <rPh sb="4" eb="6">
      <t>カンキ</t>
    </rPh>
    <rPh sb="6" eb="8">
      <t>ブザイ</t>
    </rPh>
    <phoneticPr fontId="2"/>
  </si>
  <si>
    <t>○</t>
    <phoneticPr fontId="2"/>
  </si>
  <si>
    <t>●</t>
    <phoneticPr fontId="2"/>
  </si>
  <si>
    <t>通気下地屋根構法</t>
    <rPh sb="0" eb="2">
      <t>ツウキ</t>
    </rPh>
    <rPh sb="2" eb="4">
      <t>シタジ</t>
    </rPh>
    <rPh sb="4" eb="6">
      <t>ヤネ</t>
    </rPh>
    <rPh sb="6" eb="8">
      <t>コウホウ</t>
    </rPh>
    <phoneticPr fontId="2"/>
  </si>
  <si>
    <t>防水紙の上部に通気層や空間がある部分は透湿ルーフィングまたは改質アスファルトルーフィングを使用、防水紙に屋根材などが直葺きされている部分は、改質アスファルトルーフィングを使用</t>
    <rPh sb="0" eb="2">
      <t>ボウスイ</t>
    </rPh>
    <rPh sb="2" eb="3">
      <t>カミ</t>
    </rPh>
    <rPh sb="4" eb="6">
      <t>ジョウブ</t>
    </rPh>
    <rPh sb="7" eb="9">
      <t>ツウキ</t>
    </rPh>
    <rPh sb="9" eb="10">
      <t>ソウ</t>
    </rPh>
    <rPh sb="11" eb="13">
      <t>クウカン</t>
    </rPh>
    <rPh sb="48" eb="50">
      <t>ボウスイ</t>
    </rPh>
    <rPh sb="50" eb="51">
      <t>カミ</t>
    </rPh>
    <rPh sb="52" eb="54">
      <t>ヤネ</t>
    </rPh>
    <rPh sb="54" eb="55">
      <t>ザイ</t>
    </rPh>
    <rPh sb="58" eb="59">
      <t>ジカ</t>
    </rPh>
    <rPh sb="59" eb="60">
      <t>フ</t>
    </rPh>
    <rPh sb="66" eb="68">
      <t>ブブン</t>
    </rPh>
    <rPh sb="70" eb="72">
      <t>カイシツ</t>
    </rPh>
    <rPh sb="85" eb="87">
      <t>シヨウ</t>
    </rPh>
    <phoneticPr fontId="2"/>
  </si>
  <si>
    <t>換気棟は壁面や天井面から上昇してくる暖かい空気を小屋裏内に滞ることなく外気へ排出する排気口の役目を果たしています。小屋裏の換気措置がない場合、暖かく湿った空気が小屋裏内部に滞留し、温度の低い野地面や構造材に触れ、露点温度よりも低い場合に結露現象を起こすことが考えられます。</t>
    <rPh sb="129" eb="130">
      <t>カンガ</t>
    </rPh>
    <phoneticPr fontId="2"/>
  </si>
  <si>
    <t>屋根材の種類により、屋根材相互の隙間などから雨水が浸入しやすい場合があります。しかし、浸入した雨水が滞留せずに屋外へ排出されれば、野地などを劣化させる可能性が低くなります。</t>
    <rPh sb="0" eb="2">
      <t>ヤネ</t>
    </rPh>
    <rPh sb="2" eb="3">
      <t>ザイ</t>
    </rPh>
    <rPh sb="4" eb="6">
      <t>シュルイ</t>
    </rPh>
    <rPh sb="10" eb="12">
      <t>ヤネ</t>
    </rPh>
    <rPh sb="12" eb="13">
      <t>ザイ</t>
    </rPh>
    <rPh sb="13" eb="15">
      <t>ソウゴ</t>
    </rPh>
    <rPh sb="16" eb="18">
      <t>スキマ</t>
    </rPh>
    <rPh sb="22" eb="24">
      <t>ウスイ</t>
    </rPh>
    <rPh sb="25" eb="27">
      <t>シンニュウ</t>
    </rPh>
    <rPh sb="31" eb="33">
      <t>バアイ</t>
    </rPh>
    <rPh sb="43" eb="45">
      <t>シンニュウ</t>
    </rPh>
    <rPh sb="47" eb="49">
      <t>ウスイ</t>
    </rPh>
    <rPh sb="50" eb="52">
      <t>タイリュウ</t>
    </rPh>
    <rPh sb="55" eb="57">
      <t>オクガイ</t>
    </rPh>
    <rPh sb="58" eb="60">
      <t>ハイシュツ</t>
    </rPh>
    <rPh sb="65" eb="66">
      <t>ノ</t>
    </rPh>
    <rPh sb="66" eb="67">
      <t>ジ</t>
    </rPh>
    <rPh sb="70" eb="72">
      <t>レッカ</t>
    </rPh>
    <rPh sb="75" eb="78">
      <t>カノウセイ</t>
    </rPh>
    <rPh sb="79" eb="80">
      <t>ヒク</t>
    </rPh>
    <phoneticPr fontId="2"/>
  </si>
  <si>
    <t>屋根の防水紙（下葺材）を区分すると、アスファルト系と透湿系の２種類があります。防水紙の種類により、釘孔止水性、透湿性などの諸性能が異なります。防水紙の役割として、先ず、野地などへ雨水が漏水しにくいこと、止むを得ず水を含んでしまった構成部材が乾燥しやすいことなどがあります。野地の乾燥は、野地の上面だけではなく、下面から乾燥することも考えられます。漏水量に対して乾燥速度が遅い場合、構成部材が劣化するリスクが高まります。</t>
    <rPh sb="0" eb="2">
      <t>ヤネ</t>
    </rPh>
    <rPh sb="3" eb="5">
      <t>ボウスイ</t>
    </rPh>
    <rPh sb="5" eb="6">
      <t>カミ</t>
    </rPh>
    <rPh sb="7" eb="8">
      <t>シタ</t>
    </rPh>
    <rPh sb="8" eb="9">
      <t>フ</t>
    </rPh>
    <rPh sb="9" eb="10">
      <t>ザイ</t>
    </rPh>
    <rPh sb="12" eb="14">
      <t>クブン</t>
    </rPh>
    <rPh sb="24" eb="25">
      <t>ケイ</t>
    </rPh>
    <rPh sb="26" eb="28">
      <t>トウシツ</t>
    </rPh>
    <rPh sb="28" eb="29">
      <t>ケイ</t>
    </rPh>
    <rPh sb="31" eb="33">
      <t>シュルイ</t>
    </rPh>
    <rPh sb="39" eb="42">
      <t>ボウスイシ</t>
    </rPh>
    <rPh sb="43" eb="45">
      <t>シュルイ</t>
    </rPh>
    <rPh sb="49" eb="50">
      <t>クギ</t>
    </rPh>
    <rPh sb="50" eb="51">
      <t>アナ</t>
    </rPh>
    <rPh sb="51" eb="54">
      <t>シスイセイ</t>
    </rPh>
    <rPh sb="55" eb="57">
      <t>トウシツ</t>
    </rPh>
    <rPh sb="57" eb="58">
      <t>セイ</t>
    </rPh>
    <rPh sb="61" eb="62">
      <t>ショ</t>
    </rPh>
    <rPh sb="62" eb="64">
      <t>セイノウ</t>
    </rPh>
    <rPh sb="65" eb="66">
      <t>コト</t>
    </rPh>
    <rPh sb="71" eb="74">
      <t>ボウスイシ</t>
    </rPh>
    <rPh sb="75" eb="77">
      <t>ヤクワリ</t>
    </rPh>
    <rPh sb="81" eb="82">
      <t>マ</t>
    </rPh>
    <rPh sb="84" eb="85">
      <t>ノ</t>
    </rPh>
    <rPh sb="85" eb="86">
      <t>ジ</t>
    </rPh>
    <rPh sb="89" eb="91">
      <t>ウスイ</t>
    </rPh>
    <rPh sb="92" eb="94">
      <t>ロウスイ</t>
    </rPh>
    <rPh sb="101" eb="102">
      <t>ヤ</t>
    </rPh>
    <rPh sb="104" eb="105">
      <t>エ</t>
    </rPh>
    <rPh sb="106" eb="107">
      <t>ミズ</t>
    </rPh>
    <rPh sb="108" eb="109">
      <t>フク</t>
    </rPh>
    <rPh sb="115" eb="117">
      <t>コウセイ</t>
    </rPh>
    <rPh sb="117" eb="119">
      <t>ブザイ</t>
    </rPh>
    <rPh sb="120" eb="122">
      <t>カンソウ</t>
    </rPh>
    <rPh sb="136" eb="137">
      <t>ノ</t>
    </rPh>
    <rPh sb="137" eb="138">
      <t>ジ</t>
    </rPh>
    <rPh sb="139" eb="141">
      <t>カンソウ</t>
    </rPh>
    <rPh sb="143" eb="144">
      <t>ノ</t>
    </rPh>
    <rPh sb="144" eb="145">
      <t>ジ</t>
    </rPh>
    <rPh sb="146" eb="148">
      <t>ジョウメン</t>
    </rPh>
    <rPh sb="155" eb="156">
      <t>シタ</t>
    </rPh>
    <rPh sb="156" eb="157">
      <t>メン</t>
    </rPh>
    <rPh sb="159" eb="161">
      <t>カンソウ</t>
    </rPh>
    <rPh sb="166" eb="167">
      <t>カンガ</t>
    </rPh>
    <rPh sb="173" eb="175">
      <t>ロウスイ</t>
    </rPh>
    <rPh sb="175" eb="176">
      <t>リョウ</t>
    </rPh>
    <rPh sb="177" eb="178">
      <t>タイ</t>
    </rPh>
    <rPh sb="180" eb="182">
      <t>カンソウ</t>
    </rPh>
    <rPh sb="182" eb="184">
      <t>ソクド</t>
    </rPh>
    <rPh sb="185" eb="186">
      <t>オソ</t>
    </rPh>
    <rPh sb="187" eb="189">
      <t>バアイ</t>
    </rPh>
    <rPh sb="190" eb="192">
      <t>コウセイ</t>
    </rPh>
    <rPh sb="192" eb="194">
      <t>ブザイ</t>
    </rPh>
    <rPh sb="195" eb="197">
      <t>レッカ</t>
    </rPh>
    <rPh sb="203" eb="204">
      <t>タカ</t>
    </rPh>
    <phoneticPr fontId="2"/>
  </si>
  <si>
    <t>防水紙が著しく劣化しない限り、防水紙自身から雨水が浸透したり、防水紙の重ね部分から漏水するリスクは著しく低いと思われます。ステープルや釘などの接合部が防水紙を貫通する部分は、比較的、漏水するリスクが高くなります。防水紙を留め付ける際には、ステープルなどの接合具を使用しますが、接合具の上部に防水紙や木材が上部へ被さっている場合は、止水性が高まります。（勿論、雨水が滞留しやすい納まり付近に釘孔がある場合は、漏水するリスクが高くなります）ホールレス構法は、その特性を利用して、屋根材を葺く前までに、防水紙貫通部が直接的に見えないように止水性を高めた構法です。</t>
    <rPh sb="0" eb="2">
      <t>ボウスイ</t>
    </rPh>
    <rPh sb="2" eb="3">
      <t>カミ</t>
    </rPh>
    <rPh sb="4" eb="5">
      <t>イチジル</t>
    </rPh>
    <rPh sb="7" eb="9">
      <t>レッカ</t>
    </rPh>
    <rPh sb="12" eb="13">
      <t>カギ</t>
    </rPh>
    <rPh sb="15" eb="17">
      <t>ボウスイ</t>
    </rPh>
    <rPh sb="17" eb="18">
      <t>カミ</t>
    </rPh>
    <rPh sb="18" eb="20">
      <t>ジシン</t>
    </rPh>
    <rPh sb="22" eb="24">
      <t>ウスイ</t>
    </rPh>
    <rPh sb="25" eb="27">
      <t>シントウ</t>
    </rPh>
    <rPh sb="31" eb="33">
      <t>ボウスイ</t>
    </rPh>
    <rPh sb="33" eb="34">
      <t>カミ</t>
    </rPh>
    <rPh sb="35" eb="36">
      <t>カサ</t>
    </rPh>
    <rPh sb="37" eb="39">
      <t>ブブン</t>
    </rPh>
    <rPh sb="41" eb="43">
      <t>ロウスイ</t>
    </rPh>
    <rPh sb="49" eb="50">
      <t>イチジル</t>
    </rPh>
    <rPh sb="52" eb="53">
      <t>ヒク</t>
    </rPh>
    <rPh sb="55" eb="56">
      <t>オモ</t>
    </rPh>
    <rPh sb="67" eb="68">
      <t>クギ</t>
    </rPh>
    <rPh sb="71" eb="73">
      <t>セツゴウ</t>
    </rPh>
    <rPh sb="73" eb="74">
      <t>ブ</t>
    </rPh>
    <rPh sb="75" eb="77">
      <t>ボウスイ</t>
    </rPh>
    <rPh sb="77" eb="78">
      <t>カミ</t>
    </rPh>
    <rPh sb="79" eb="81">
      <t>カンツウ</t>
    </rPh>
    <rPh sb="83" eb="85">
      <t>ブブン</t>
    </rPh>
    <rPh sb="87" eb="90">
      <t>ヒカクテキ</t>
    </rPh>
    <rPh sb="91" eb="93">
      <t>ロウスイ</t>
    </rPh>
    <rPh sb="99" eb="100">
      <t>タカ</t>
    </rPh>
    <rPh sb="106" eb="108">
      <t>ボウスイ</t>
    </rPh>
    <rPh sb="108" eb="109">
      <t>カミ</t>
    </rPh>
    <rPh sb="110" eb="111">
      <t>ト</t>
    </rPh>
    <rPh sb="112" eb="113">
      <t>ツ</t>
    </rPh>
    <rPh sb="115" eb="116">
      <t>サイ</t>
    </rPh>
    <rPh sb="127" eb="129">
      <t>セツゴウ</t>
    </rPh>
    <rPh sb="129" eb="130">
      <t>グ</t>
    </rPh>
    <rPh sb="131" eb="133">
      <t>シヨウ</t>
    </rPh>
    <rPh sb="138" eb="140">
      <t>セツゴウ</t>
    </rPh>
    <rPh sb="140" eb="141">
      <t>グ</t>
    </rPh>
    <rPh sb="142" eb="144">
      <t>ジョウブ</t>
    </rPh>
    <rPh sb="145" eb="147">
      <t>ボウスイ</t>
    </rPh>
    <rPh sb="147" eb="148">
      <t>カミ</t>
    </rPh>
    <rPh sb="149" eb="151">
      <t>モクザイ</t>
    </rPh>
    <rPh sb="152" eb="154">
      <t>ジョウブ</t>
    </rPh>
    <rPh sb="155" eb="156">
      <t>カブ</t>
    </rPh>
    <rPh sb="161" eb="163">
      <t>バアイ</t>
    </rPh>
    <rPh sb="165" eb="168">
      <t>シスイセイ</t>
    </rPh>
    <rPh sb="169" eb="170">
      <t>タカ</t>
    </rPh>
    <rPh sb="176" eb="178">
      <t>モチロン</t>
    </rPh>
    <rPh sb="179" eb="181">
      <t>ウスイ</t>
    </rPh>
    <rPh sb="182" eb="184">
      <t>タイリュウ</t>
    </rPh>
    <rPh sb="188" eb="189">
      <t>オサ</t>
    </rPh>
    <rPh sb="191" eb="193">
      <t>フキン</t>
    </rPh>
    <rPh sb="194" eb="195">
      <t>クギ</t>
    </rPh>
    <rPh sb="195" eb="196">
      <t>アナ</t>
    </rPh>
    <rPh sb="199" eb="201">
      <t>バアイ</t>
    </rPh>
    <rPh sb="203" eb="205">
      <t>ロウスイ</t>
    </rPh>
    <rPh sb="211" eb="212">
      <t>タカ</t>
    </rPh>
    <rPh sb="223" eb="225">
      <t>コウホウ</t>
    </rPh>
    <rPh sb="229" eb="231">
      <t>トクセイ</t>
    </rPh>
    <rPh sb="232" eb="234">
      <t>リヨウ</t>
    </rPh>
    <rPh sb="237" eb="239">
      <t>ヤネ</t>
    </rPh>
    <rPh sb="239" eb="240">
      <t>ザイ</t>
    </rPh>
    <rPh sb="241" eb="242">
      <t>フ</t>
    </rPh>
    <rPh sb="243" eb="244">
      <t>マエ</t>
    </rPh>
    <rPh sb="248" eb="250">
      <t>ボウスイ</t>
    </rPh>
    <rPh sb="250" eb="251">
      <t>カミ</t>
    </rPh>
    <rPh sb="251" eb="253">
      <t>カンツウ</t>
    </rPh>
    <rPh sb="253" eb="254">
      <t>ブ</t>
    </rPh>
    <rPh sb="255" eb="258">
      <t>チョクセツテキ</t>
    </rPh>
    <rPh sb="259" eb="260">
      <t>ミ</t>
    </rPh>
    <rPh sb="266" eb="269">
      <t>シスイセイ</t>
    </rPh>
    <rPh sb="270" eb="271">
      <t>タカ</t>
    </rPh>
    <rPh sb="273" eb="275">
      <t>コウホウ</t>
    </rPh>
    <phoneticPr fontId="2"/>
  </si>
  <si>
    <t>屋根材より防水紙上部へ雨水が浸入した際、屋根材を防水紙へ直に葺いている場合や、瓦桟が直接、防水紙に留め付けている場合は、浸入水が屋根材や瓦桟へ滞留しやすくなります。</t>
    <rPh sb="0" eb="2">
      <t>ヤネ</t>
    </rPh>
    <rPh sb="2" eb="3">
      <t>ザイ</t>
    </rPh>
    <rPh sb="5" eb="7">
      <t>ボウスイ</t>
    </rPh>
    <rPh sb="7" eb="8">
      <t>カミ</t>
    </rPh>
    <rPh sb="8" eb="10">
      <t>ジョウブ</t>
    </rPh>
    <rPh sb="11" eb="13">
      <t>ウスイ</t>
    </rPh>
    <rPh sb="14" eb="16">
      <t>シンニュウ</t>
    </rPh>
    <rPh sb="18" eb="19">
      <t>サイ</t>
    </rPh>
    <rPh sb="20" eb="22">
      <t>ヤネ</t>
    </rPh>
    <rPh sb="22" eb="23">
      <t>ザイ</t>
    </rPh>
    <rPh sb="24" eb="27">
      <t>ボウスイシ</t>
    </rPh>
    <rPh sb="28" eb="29">
      <t>ジカ</t>
    </rPh>
    <rPh sb="30" eb="31">
      <t>フ</t>
    </rPh>
    <rPh sb="35" eb="37">
      <t>バアイ</t>
    </rPh>
    <rPh sb="39" eb="40">
      <t>カワラ</t>
    </rPh>
    <rPh sb="40" eb="41">
      <t>サン</t>
    </rPh>
    <rPh sb="42" eb="44">
      <t>チョクセツ</t>
    </rPh>
    <rPh sb="45" eb="47">
      <t>ボウスイ</t>
    </rPh>
    <rPh sb="47" eb="48">
      <t>カミ</t>
    </rPh>
    <rPh sb="49" eb="50">
      <t>ト</t>
    </rPh>
    <rPh sb="51" eb="52">
      <t>ツ</t>
    </rPh>
    <rPh sb="56" eb="58">
      <t>バアイ</t>
    </rPh>
    <rPh sb="60" eb="62">
      <t>シンニュウ</t>
    </rPh>
    <rPh sb="62" eb="63">
      <t>スイ</t>
    </rPh>
    <rPh sb="64" eb="66">
      <t>ヤネ</t>
    </rPh>
    <rPh sb="66" eb="67">
      <t>ザイ</t>
    </rPh>
    <rPh sb="68" eb="69">
      <t>カワラ</t>
    </rPh>
    <rPh sb="69" eb="70">
      <t>サン</t>
    </rPh>
    <rPh sb="71" eb="73">
      <t>タイリュウ</t>
    </rPh>
    <phoneticPr fontId="2"/>
  </si>
  <si>
    <t>軒先やけらばは、屋根下地の中で最も劣化しやすい部位となります。そのため、水切り板金や防水紙を設置し、慎重に納まりを検討し、丁寧に施工する必要があります。</t>
    <rPh sb="0" eb="2">
      <t>ノキサキ</t>
    </rPh>
    <rPh sb="8" eb="10">
      <t>ヤネ</t>
    </rPh>
    <rPh sb="10" eb="12">
      <t>シタジ</t>
    </rPh>
    <rPh sb="13" eb="14">
      <t>ナカ</t>
    </rPh>
    <rPh sb="15" eb="16">
      <t>モット</t>
    </rPh>
    <rPh sb="17" eb="19">
      <t>レッカ</t>
    </rPh>
    <rPh sb="23" eb="25">
      <t>ブイ</t>
    </rPh>
    <rPh sb="36" eb="38">
      <t>ミズキ</t>
    </rPh>
    <rPh sb="39" eb="41">
      <t>バンキン</t>
    </rPh>
    <rPh sb="42" eb="44">
      <t>ボウスイ</t>
    </rPh>
    <rPh sb="44" eb="45">
      <t>カミ</t>
    </rPh>
    <rPh sb="46" eb="48">
      <t>セッチ</t>
    </rPh>
    <rPh sb="50" eb="52">
      <t>シンチョウ</t>
    </rPh>
    <rPh sb="53" eb="54">
      <t>オサ</t>
    </rPh>
    <rPh sb="57" eb="59">
      <t>ケントウ</t>
    </rPh>
    <rPh sb="61" eb="63">
      <t>テイネイ</t>
    </rPh>
    <rPh sb="64" eb="66">
      <t>セコウ</t>
    </rPh>
    <rPh sb="68" eb="70">
      <t>ヒツヨウ</t>
    </rPh>
    <phoneticPr fontId="2"/>
  </si>
  <si>
    <t>上端木部への防水テープ</t>
    <phoneticPr fontId="2"/>
  </si>
  <si>
    <t>屋根葺材施工前に接合具による防水紙貫通部が直接、見えない状態</t>
    <rPh sb="0" eb="2">
      <t>ヤネ</t>
    </rPh>
    <rPh sb="2" eb="3">
      <t>フ</t>
    </rPh>
    <rPh sb="3" eb="4">
      <t>ザイ</t>
    </rPh>
    <rPh sb="4" eb="7">
      <t>セコウマエ</t>
    </rPh>
    <rPh sb="8" eb="10">
      <t>セツゴウ</t>
    </rPh>
    <rPh sb="10" eb="11">
      <t>グ</t>
    </rPh>
    <rPh sb="14" eb="17">
      <t>ボウスイシ</t>
    </rPh>
    <rPh sb="17" eb="20">
      <t>カンツウブ</t>
    </rPh>
    <rPh sb="21" eb="23">
      <t>チョクセツ</t>
    </rPh>
    <rPh sb="24" eb="25">
      <t>ミ</t>
    </rPh>
    <rPh sb="28" eb="30">
      <t>ジョウタイ</t>
    </rPh>
    <phoneticPr fontId="2"/>
  </si>
  <si>
    <t>-</t>
    <phoneticPr fontId="2"/>
  </si>
  <si>
    <t>板材の品質</t>
    <rPh sb="0" eb="2">
      <t>イタザイ</t>
    </rPh>
    <rPh sb="3" eb="5">
      <t>ヒンシツ</t>
    </rPh>
    <phoneticPr fontId="2"/>
  </si>
  <si>
    <t>ポリエステル樹脂系焼付塗装ガルバリウムめっき鋼板</t>
    <phoneticPr fontId="2"/>
  </si>
  <si>
    <t>フッ素樹脂系焼付塗装ガルバリウムめっき鋼板などの高耐久性製品</t>
    <rPh sb="24" eb="25">
      <t>コウ</t>
    </rPh>
    <rPh sb="25" eb="28">
      <t>タイキュウセイ</t>
    </rPh>
    <rPh sb="28" eb="30">
      <t>セイヒン</t>
    </rPh>
    <phoneticPr fontId="2"/>
  </si>
  <si>
    <t>耐候性</t>
    <rPh sb="0" eb="3">
      <t>タイコウセイ</t>
    </rPh>
    <phoneticPr fontId="2"/>
  </si>
  <si>
    <t>耐候性の高い層構成の製品</t>
    <rPh sb="0" eb="3">
      <t>タイコウセイ</t>
    </rPh>
    <rPh sb="4" eb="5">
      <t>タカ</t>
    </rPh>
    <rPh sb="6" eb="7">
      <t>ソウ</t>
    </rPh>
    <rPh sb="7" eb="9">
      <t>コウセイ</t>
    </rPh>
    <rPh sb="10" eb="12">
      <t>セイヒン</t>
    </rPh>
    <phoneticPr fontId="2"/>
  </si>
  <si>
    <t>耐久性の高い製品を選択した場合、初期の費用が増大することがありますが、改修に至るまでの耐用年数が長いため、ライフサイクルコストを低減させることが可能となります。</t>
    <rPh sb="0" eb="3">
      <t>タイキュウセイ</t>
    </rPh>
    <rPh sb="4" eb="5">
      <t>タカ</t>
    </rPh>
    <rPh sb="6" eb="8">
      <t>セイヒン</t>
    </rPh>
    <rPh sb="9" eb="11">
      <t>センタク</t>
    </rPh>
    <rPh sb="13" eb="15">
      <t>バアイ</t>
    </rPh>
    <rPh sb="16" eb="18">
      <t>ショキ</t>
    </rPh>
    <rPh sb="19" eb="21">
      <t>ヒヨウ</t>
    </rPh>
    <rPh sb="22" eb="24">
      <t>ゾウダイ</t>
    </rPh>
    <rPh sb="35" eb="37">
      <t>カイシュウ</t>
    </rPh>
    <rPh sb="38" eb="39">
      <t>イタ</t>
    </rPh>
    <rPh sb="43" eb="45">
      <t>タイヨウ</t>
    </rPh>
    <rPh sb="45" eb="47">
      <t>ネンスウ</t>
    </rPh>
    <rPh sb="48" eb="49">
      <t>ナガ</t>
    </rPh>
    <rPh sb="64" eb="66">
      <t>テイゲン</t>
    </rPh>
    <rPh sb="72" eb="74">
      <t>カノウ</t>
    </rPh>
    <phoneticPr fontId="2"/>
  </si>
  <si>
    <t>耐久性の高い製品を選択した場合、初期の費用が増大することがありますが、改修に至るまでの耐用年数が長いため、ライフサイクルコストを低減させることが可能となります。</t>
    <phoneticPr fontId="2"/>
  </si>
  <si>
    <t>連絡待ち</t>
    <rPh sb="0" eb="2">
      <t>レンラク</t>
    </rPh>
    <rPh sb="2" eb="3">
      <t>マ</t>
    </rPh>
    <phoneticPr fontId="2"/>
  </si>
  <si>
    <t>カーテンレール工事</t>
  </si>
  <si>
    <t>造作家具</t>
    <rPh sb="0" eb="2">
      <t>ゾウサク</t>
    </rPh>
    <rPh sb="2" eb="4">
      <t>カグ</t>
    </rPh>
    <phoneticPr fontId="2"/>
  </si>
  <si>
    <t>設計料</t>
    <rPh sb="0" eb="3">
      <t>セッケイリョウ</t>
    </rPh>
    <phoneticPr fontId="2"/>
  </si>
  <si>
    <t>　　　その他（　　　　）</t>
    <rPh sb="5" eb="6">
      <t>タ</t>
    </rPh>
    <phoneticPr fontId="2"/>
  </si>
  <si>
    <t>　　　その他（　　　　）</t>
    <phoneticPr fontId="2"/>
  </si>
  <si>
    <t>」</t>
    <phoneticPr fontId="2"/>
  </si>
  <si>
    <t>※建設予定地に関係する諸条件により費用が異なるため、上記では建物本体の工事費とします。</t>
    <rPh sb="1" eb="3">
      <t>ケンセツ</t>
    </rPh>
    <rPh sb="3" eb="6">
      <t>ヨテイチ</t>
    </rPh>
    <rPh sb="7" eb="9">
      <t>カンケイ</t>
    </rPh>
    <rPh sb="11" eb="12">
      <t>ショ</t>
    </rPh>
    <rPh sb="12" eb="14">
      <t>ジョウケン</t>
    </rPh>
    <rPh sb="17" eb="19">
      <t>ヒヨウ</t>
    </rPh>
    <rPh sb="20" eb="21">
      <t>コト</t>
    </rPh>
    <rPh sb="26" eb="28">
      <t>ジョウキ</t>
    </rPh>
    <rPh sb="30" eb="32">
      <t>タテモノ</t>
    </rPh>
    <rPh sb="32" eb="34">
      <t>ホンタイ</t>
    </rPh>
    <rPh sb="35" eb="37">
      <t>コウジ</t>
    </rPh>
    <rPh sb="37" eb="38">
      <t>ヒ</t>
    </rPh>
    <phoneticPr fontId="2"/>
  </si>
  <si>
    <t>　別途工事費、設計・工事管理費、諸費用、消費税などは含まれない額となります。</t>
    <rPh sb="1" eb="3">
      <t>ベット</t>
    </rPh>
    <rPh sb="3" eb="6">
      <t>コウジヒ</t>
    </rPh>
    <rPh sb="7" eb="9">
      <t>セッケイ</t>
    </rPh>
    <rPh sb="10" eb="12">
      <t>コウジ</t>
    </rPh>
    <rPh sb="12" eb="15">
      <t>カンリヒ</t>
    </rPh>
    <rPh sb="16" eb="19">
      <t>ショヒヨウ</t>
    </rPh>
    <rPh sb="20" eb="23">
      <t>ショウヒゼイ</t>
    </rPh>
    <rPh sb="26" eb="27">
      <t>フク</t>
    </rPh>
    <rPh sb="31" eb="32">
      <t>ガク</t>
    </rPh>
    <phoneticPr fontId="2"/>
  </si>
  <si>
    <t>その他</t>
    <rPh sb="2" eb="3">
      <t>タ</t>
    </rPh>
    <phoneticPr fontId="2"/>
  </si>
  <si>
    <t>解説</t>
    <rPh sb="0" eb="2">
      <t>カイセツ</t>
    </rPh>
    <phoneticPr fontId="2"/>
  </si>
  <si>
    <t>屋根材相互の隙間等からの雨水浸入のしにくさ</t>
    <rPh sb="0" eb="3">
      <t>ヤネザイ</t>
    </rPh>
    <rPh sb="3" eb="5">
      <t>ソウゴ</t>
    </rPh>
    <rPh sb="6" eb="8">
      <t>スキマ</t>
    </rPh>
    <rPh sb="8" eb="9">
      <t>ナド</t>
    </rPh>
    <rPh sb="12" eb="14">
      <t>ウスイ</t>
    </rPh>
    <rPh sb="14" eb="16">
      <t>シンニュウ</t>
    </rPh>
    <phoneticPr fontId="2"/>
  </si>
  <si>
    <t>瓦屋根標準設計・施工ガイドライン工法により規定されている棟の施工、半端瓦・勝手瓦の留め付け</t>
    <rPh sb="0" eb="1">
      <t>カワラ</t>
    </rPh>
    <rPh sb="1" eb="3">
      <t>ヤネ</t>
    </rPh>
    <rPh sb="3" eb="5">
      <t>ヒョウジュン</t>
    </rPh>
    <rPh sb="5" eb="7">
      <t>セッケイ</t>
    </rPh>
    <rPh sb="8" eb="10">
      <t>セコウ</t>
    </rPh>
    <rPh sb="16" eb="18">
      <t>コウホウ</t>
    </rPh>
    <rPh sb="21" eb="23">
      <t>キテイ</t>
    </rPh>
    <rPh sb="28" eb="29">
      <t>ムネ</t>
    </rPh>
    <phoneticPr fontId="2"/>
  </si>
  <si>
    <t>瓦屋根標準設計・施工ガイドライン工法により規定されている棟の施工、半端瓦・勝手瓦の留め付け</t>
    <phoneticPr fontId="2"/>
  </si>
  <si>
    <t>その他（　　　　　　　）</t>
    <rPh sb="1" eb="2">
      <t>タ</t>
    </rPh>
    <phoneticPr fontId="2"/>
  </si>
  <si>
    <t>ガイドライン工法を遵守</t>
    <rPh sb="6" eb="8">
      <t>コウホウ</t>
    </rPh>
    <rPh sb="9" eb="11">
      <t>ジュンシュ</t>
    </rPh>
    <phoneticPr fontId="2"/>
  </si>
  <si>
    <t>その他</t>
    <rPh sb="2" eb="3">
      <t>タ</t>
    </rPh>
    <phoneticPr fontId="2"/>
  </si>
  <si>
    <t>釘やビスなどの接合具が錆びた場合、強風時や地震時に脱落する可能性が高まります。錆びにくい接合具が推奨されます。</t>
    <rPh sb="0" eb="1">
      <t>クギ</t>
    </rPh>
    <rPh sb="7" eb="9">
      <t>セツゴウ</t>
    </rPh>
    <rPh sb="9" eb="10">
      <t>グ</t>
    </rPh>
    <rPh sb="11" eb="12">
      <t>サ</t>
    </rPh>
    <rPh sb="14" eb="16">
      <t>バアイ</t>
    </rPh>
    <rPh sb="17" eb="19">
      <t>キョウフウ</t>
    </rPh>
    <rPh sb="19" eb="20">
      <t>ジ</t>
    </rPh>
    <rPh sb="21" eb="23">
      <t>ジシン</t>
    </rPh>
    <rPh sb="23" eb="24">
      <t>ジ</t>
    </rPh>
    <rPh sb="25" eb="27">
      <t>ダツラク</t>
    </rPh>
    <rPh sb="29" eb="32">
      <t>カノウセイ</t>
    </rPh>
    <rPh sb="33" eb="34">
      <t>タカ</t>
    </rPh>
    <rPh sb="39" eb="40">
      <t>サ</t>
    </rPh>
    <rPh sb="44" eb="46">
      <t>セツゴウ</t>
    </rPh>
    <rPh sb="46" eb="47">
      <t>グ</t>
    </rPh>
    <rPh sb="48" eb="50">
      <t>スイショウ</t>
    </rPh>
    <phoneticPr fontId="2"/>
  </si>
  <si>
    <t>ガイドライン工法を遵守</t>
    <rPh sb="6" eb="8">
      <t>コウホウ</t>
    </rPh>
    <rPh sb="8" eb="10">
      <t>ジュンシュ</t>
    </rPh>
    <phoneticPr fontId="2"/>
  </si>
  <si>
    <t>地震などで躯体が変形しても防水層が切れないよう、また1層目に破損が生じても直ちに大きな被害を及ぼさないよう、床防水の層構成は2層（２重）とすることが推奨されます。</t>
    <rPh sb="0" eb="2">
      <t>ジシン</t>
    </rPh>
    <rPh sb="5" eb="6">
      <t>ク</t>
    </rPh>
    <rPh sb="6" eb="7">
      <t>タイ</t>
    </rPh>
    <rPh sb="8" eb="10">
      <t>ヘンケイ</t>
    </rPh>
    <rPh sb="13" eb="16">
      <t>ボウスイソウ</t>
    </rPh>
    <rPh sb="17" eb="18">
      <t>キ</t>
    </rPh>
    <rPh sb="27" eb="28">
      <t>ソウ</t>
    </rPh>
    <rPh sb="28" eb="29">
      <t>メ</t>
    </rPh>
    <rPh sb="30" eb="32">
      <t>ハソン</t>
    </rPh>
    <rPh sb="33" eb="34">
      <t>ショウ</t>
    </rPh>
    <rPh sb="37" eb="38">
      <t>タダ</t>
    </rPh>
    <rPh sb="40" eb="41">
      <t>オオ</t>
    </rPh>
    <rPh sb="43" eb="45">
      <t>ヒガイ</t>
    </rPh>
    <rPh sb="46" eb="47">
      <t>オヨ</t>
    </rPh>
    <rPh sb="54" eb="55">
      <t>ユカ</t>
    </rPh>
    <rPh sb="55" eb="57">
      <t>ボウスイ</t>
    </rPh>
    <rPh sb="58" eb="59">
      <t>ソウ</t>
    </rPh>
    <rPh sb="59" eb="61">
      <t>コウセイ</t>
    </rPh>
    <rPh sb="63" eb="64">
      <t>ソウ</t>
    </rPh>
    <rPh sb="66" eb="67">
      <t>ジュウ</t>
    </rPh>
    <rPh sb="74" eb="76">
      <t>スイショウ</t>
    </rPh>
    <phoneticPr fontId="2"/>
  </si>
  <si>
    <t>バルコニーに接する掃出し窓の下の防水層高さが低すぎる場合、集中豪雨の際に雨水が防水層の高さを超えるリスクが増大します。特にサッシを先に付け、防水層を後で施工する場合、高さが低すぎると施工が困難となり、雨水浸入リスクが高くなることがあります。</t>
    <rPh sb="6" eb="7">
      <t>セッ</t>
    </rPh>
    <rPh sb="9" eb="11">
      <t>ハキダ</t>
    </rPh>
    <rPh sb="12" eb="13">
      <t>マド</t>
    </rPh>
    <rPh sb="14" eb="15">
      <t>シタ</t>
    </rPh>
    <rPh sb="16" eb="18">
      <t>ボウスイ</t>
    </rPh>
    <rPh sb="18" eb="19">
      <t>ソウ</t>
    </rPh>
    <rPh sb="19" eb="20">
      <t>タカ</t>
    </rPh>
    <rPh sb="22" eb="23">
      <t>ヒク</t>
    </rPh>
    <rPh sb="26" eb="28">
      <t>バアイ</t>
    </rPh>
    <rPh sb="29" eb="31">
      <t>シュウチュウ</t>
    </rPh>
    <rPh sb="31" eb="33">
      <t>ゴウウ</t>
    </rPh>
    <rPh sb="34" eb="35">
      <t>サイ</t>
    </rPh>
    <rPh sb="36" eb="38">
      <t>ウスイ</t>
    </rPh>
    <rPh sb="39" eb="41">
      <t>ボウスイ</t>
    </rPh>
    <rPh sb="41" eb="42">
      <t>ソウ</t>
    </rPh>
    <rPh sb="43" eb="44">
      <t>タカ</t>
    </rPh>
    <rPh sb="46" eb="47">
      <t>コ</t>
    </rPh>
    <rPh sb="53" eb="55">
      <t>ゾウダイ</t>
    </rPh>
    <rPh sb="59" eb="60">
      <t>トク</t>
    </rPh>
    <rPh sb="65" eb="66">
      <t>サキ</t>
    </rPh>
    <rPh sb="67" eb="68">
      <t>ツ</t>
    </rPh>
    <rPh sb="70" eb="73">
      <t>ボウスイソウ</t>
    </rPh>
    <rPh sb="74" eb="75">
      <t>アト</t>
    </rPh>
    <rPh sb="76" eb="78">
      <t>セコウ</t>
    </rPh>
    <rPh sb="80" eb="82">
      <t>バアイ</t>
    </rPh>
    <rPh sb="83" eb="84">
      <t>タカ</t>
    </rPh>
    <rPh sb="86" eb="87">
      <t>ヒク</t>
    </rPh>
    <rPh sb="91" eb="93">
      <t>セコウ</t>
    </rPh>
    <rPh sb="94" eb="96">
      <t>コンナン</t>
    </rPh>
    <rPh sb="100" eb="102">
      <t>ウスイ</t>
    </rPh>
    <rPh sb="102" eb="104">
      <t>シンニュウ</t>
    </rPh>
    <rPh sb="108" eb="109">
      <t>タカ</t>
    </rPh>
    <phoneticPr fontId="2"/>
  </si>
  <si>
    <t>通気層は、水蒸気や雨水を屋外へ排出する役割を担うものですが、通気層の厚さが薄すぎると通気量が低減し浸入した雨水や結露水の排出が十分にできなくなる可能性があります。</t>
    <rPh sb="0" eb="3">
      <t>ツウキソウ</t>
    </rPh>
    <rPh sb="5" eb="8">
      <t>スイジョウキ</t>
    </rPh>
    <rPh sb="9" eb="11">
      <t>ウスイ</t>
    </rPh>
    <rPh sb="12" eb="14">
      <t>オクガイ</t>
    </rPh>
    <rPh sb="15" eb="17">
      <t>ハイシュツ</t>
    </rPh>
    <rPh sb="19" eb="21">
      <t>ヤクワリ</t>
    </rPh>
    <rPh sb="22" eb="23">
      <t>ニナ</t>
    </rPh>
    <rPh sb="30" eb="33">
      <t>ツウキソウ</t>
    </rPh>
    <rPh sb="34" eb="35">
      <t>アツ</t>
    </rPh>
    <rPh sb="37" eb="38">
      <t>ウス</t>
    </rPh>
    <rPh sb="42" eb="44">
      <t>ツウキ</t>
    </rPh>
    <rPh sb="44" eb="45">
      <t>リョウ</t>
    </rPh>
    <rPh sb="46" eb="48">
      <t>テイゲン</t>
    </rPh>
    <rPh sb="49" eb="51">
      <t>シンニュウ</t>
    </rPh>
    <rPh sb="53" eb="55">
      <t>ウスイ</t>
    </rPh>
    <rPh sb="56" eb="58">
      <t>ケツロ</t>
    </rPh>
    <rPh sb="58" eb="59">
      <t>スイ</t>
    </rPh>
    <rPh sb="60" eb="62">
      <t>ハイシュツ</t>
    </rPh>
    <rPh sb="63" eb="65">
      <t>ジュウブン</t>
    </rPh>
    <rPh sb="72" eb="75">
      <t>カノウセイ</t>
    </rPh>
    <phoneticPr fontId="2"/>
  </si>
  <si>
    <t>左記の外装をクリックして各種性能や特徴を把握して下さい。</t>
    <rPh sb="0" eb="2">
      <t>サキ</t>
    </rPh>
    <rPh sb="3" eb="5">
      <t>ガイソウ</t>
    </rPh>
    <rPh sb="12" eb="14">
      <t>カクシュ</t>
    </rPh>
    <rPh sb="14" eb="16">
      <t>セイノウ</t>
    </rPh>
    <rPh sb="17" eb="19">
      <t>トクチョウ</t>
    </rPh>
    <rPh sb="20" eb="22">
      <t>ハアク</t>
    </rPh>
    <rPh sb="24" eb="25">
      <t>クダ</t>
    </rPh>
    <phoneticPr fontId="2"/>
  </si>
  <si>
    <t>透湿防水シートの張る範囲が不適切な場合、強風雨時に雨水がシートの室内側へ浸入します。通気層の下端から上端まで下から重ねながら連続して張り上げる必要があります。</t>
    <rPh sb="0" eb="2">
      <t>トウシツ</t>
    </rPh>
    <rPh sb="2" eb="4">
      <t>ボウスイ</t>
    </rPh>
    <rPh sb="8" eb="9">
      <t>ハ</t>
    </rPh>
    <rPh sb="10" eb="12">
      <t>ハンイ</t>
    </rPh>
    <rPh sb="13" eb="16">
      <t>フテキセツ</t>
    </rPh>
    <rPh sb="17" eb="19">
      <t>バアイ</t>
    </rPh>
    <rPh sb="20" eb="22">
      <t>キョウフウ</t>
    </rPh>
    <rPh sb="22" eb="23">
      <t>アメ</t>
    </rPh>
    <rPh sb="23" eb="24">
      <t>ジ</t>
    </rPh>
    <rPh sb="25" eb="27">
      <t>ウスイ</t>
    </rPh>
    <rPh sb="32" eb="34">
      <t>シツナイ</t>
    </rPh>
    <rPh sb="34" eb="35">
      <t>ガワ</t>
    </rPh>
    <rPh sb="36" eb="38">
      <t>シンニュウ</t>
    </rPh>
    <rPh sb="42" eb="45">
      <t>ツウキソウ</t>
    </rPh>
    <rPh sb="46" eb="48">
      <t>カタン</t>
    </rPh>
    <rPh sb="50" eb="52">
      <t>ジョウタン</t>
    </rPh>
    <rPh sb="54" eb="55">
      <t>シタ</t>
    </rPh>
    <rPh sb="57" eb="58">
      <t>カサ</t>
    </rPh>
    <rPh sb="62" eb="64">
      <t>レンゾク</t>
    </rPh>
    <rPh sb="66" eb="67">
      <t>ハ</t>
    </rPh>
    <rPh sb="68" eb="69">
      <t>ア</t>
    </rPh>
    <rPh sb="71" eb="73">
      <t>ヒツヨウ</t>
    </rPh>
    <phoneticPr fontId="2"/>
  </si>
  <si>
    <t>バルコニー</t>
    <phoneticPr fontId="2"/>
  </si>
  <si>
    <t>施工方法</t>
    <rPh sb="0" eb="2">
      <t>セコウ</t>
    </rPh>
    <rPh sb="2" eb="4">
      <t>ホウホウ</t>
    </rPh>
    <phoneticPr fontId="2"/>
  </si>
  <si>
    <t>メーカーの仕様による</t>
    <rPh sb="5" eb="7">
      <t>シヨウ</t>
    </rPh>
    <phoneticPr fontId="2"/>
  </si>
  <si>
    <r>
      <t>　② 部屋の数と広さの数値を</t>
    </r>
    <r>
      <rPr>
        <b/>
        <sz val="16"/>
        <color rgb="FFFF0000"/>
        <rFont val="HG丸ｺﾞｼｯｸM-PRO"/>
        <family val="3"/>
        <charset val="128"/>
      </rPr>
      <t>入力</t>
    </r>
    <r>
      <rPr>
        <b/>
        <sz val="16"/>
        <rFont val="HG丸ｺﾞｼｯｸM-PRO"/>
        <family val="3"/>
        <charset val="128"/>
      </rPr>
      <t>して下さい。</t>
    </r>
    <rPh sb="3" eb="5">
      <t>ヘヤ</t>
    </rPh>
    <rPh sb="6" eb="7">
      <t>カズ</t>
    </rPh>
    <rPh sb="8" eb="9">
      <t>ヒロ</t>
    </rPh>
    <rPh sb="11" eb="13">
      <t>スウチ</t>
    </rPh>
    <rPh sb="14" eb="16">
      <t>ニュウリョク</t>
    </rPh>
    <rPh sb="18" eb="19">
      <t>クダ</t>
    </rPh>
    <phoneticPr fontId="2"/>
  </si>
  <si>
    <t>台</t>
    <rPh sb="0" eb="1">
      <t>ダイ</t>
    </rPh>
    <phoneticPr fontId="2"/>
  </si>
  <si>
    <r>
      <t>　④ 下記の表から</t>
    </r>
    <r>
      <rPr>
        <b/>
        <sz val="16"/>
        <color rgb="FFFF0000"/>
        <rFont val="HG丸ｺﾞｼｯｸM-PRO"/>
        <family val="3"/>
        <charset val="128"/>
      </rPr>
      <t>特に重視すること</t>
    </r>
    <r>
      <rPr>
        <b/>
        <sz val="16"/>
        <rFont val="HG丸ｺﾞｼｯｸM-PRO"/>
        <family val="3"/>
        <charset val="128"/>
      </rPr>
      <t>について、
　　チェックして下さい。</t>
    </r>
    <rPh sb="3" eb="5">
      <t>カキ</t>
    </rPh>
    <rPh sb="6" eb="7">
      <t>ヒョウ</t>
    </rPh>
    <rPh sb="9" eb="10">
      <t>トク</t>
    </rPh>
    <rPh sb="11" eb="13">
      <t>ジュウシ</t>
    </rPh>
    <rPh sb="31" eb="32">
      <t>クダ</t>
    </rPh>
    <phoneticPr fontId="2"/>
  </si>
  <si>
    <t>※本シートは、記載された内容に基づいて概算費用を算出するものであり、契約上において何ら拘束されるものでありません。</t>
    <rPh sb="1" eb="2">
      <t>ホン</t>
    </rPh>
    <rPh sb="7" eb="9">
      <t>キサイ</t>
    </rPh>
    <rPh sb="12" eb="14">
      <t>ナイヨウ</t>
    </rPh>
    <rPh sb="15" eb="16">
      <t>モト</t>
    </rPh>
    <rPh sb="19" eb="21">
      <t>ガイサン</t>
    </rPh>
    <rPh sb="21" eb="23">
      <t>ヒヨウ</t>
    </rPh>
    <rPh sb="24" eb="26">
      <t>サンシュツ</t>
    </rPh>
    <rPh sb="34" eb="36">
      <t>ケイヤク</t>
    </rPh>
    <rPh sb="36" eb="37">
      <t>ジョウ</t>
    </rPh>
    <rPh sb="41" eb="42">
      <t>ナン</t>
    </rPh>
    <rPh sb="43" eb="45">
      <t>コウソク</t>
    </rPh>
    <phoneticPr fontId="2"/>
  </si>
  <si>
    <r>
      <t>　　　　</t>
    </r>
    <r>
      <rPr>
        <b/>
        <u/>
        <sz val="14"/>
        <color theme="10"/>
        <rFont val="ＭＳ Ｐゴシック"/>
        <family val="3"/>
        <charset val="128"/>
        <scheme val="minor"/>
      </rPr>
      <t>バリアフリー</t>
    </r>
    <phoneticPr fontId="2"/>
  </si>
  <si>
    <t xml:space="preserve">    モルタル外壁</t>
    <rPh sb="8" eb="10">
      <t>ガイヘキ</t>
    </rPh>
    <phoneticPr fontId="2"/>
  </si>
  <si>
    <t>A</t>
    <phoneticPr fontId="2"/>
  </si>
  <si>
    <t>B</t>
    <phoneticPr fontId="2"/>
  </si>
  <si>
    <t>C</t>
    <phoneticPr fontId="2"/>
  </si>
  <si>
    <t>縦胴縁、通気金物</t>
    <rPh sb="0" eb="1">
      <t>タテ</t>
    </rPh>
    <rPh sb="1" eb="3">
      <t>ドウブチ</t>
    </rPh>
    <rPh sb="4" eb="6">
      <t>ツウキ</t>
    </rPh>
    <rPh sb="6" eb="8">
      <t>カナモノ</t>
    </rPh>
    <phoneticPr fontId="2"/>
  </si>
  <si>
    <t>上記の表に反映されにくい住宅の特徴や諸性能などについて、ご記入下さい。</t>
    <rPh sb="0" eb="2">
      <t>ジョウキ</t>
    </rPh>
    <rPh sb="3" eb="4">
      <t>ヒョウ</t>
    </rPh>
    <rPh sb="5" eb="7">
      <t>ハンエイ</t>
    </rPh>
    <rPh sb="12" eb="14">
      <t>ジュウタク</t>
    </rPh>
    <rPh sb="15" eb="17">
      <t>トクチョウ</t>
    </rPh>
    <rPh sb="18" eb="19">
      <t>ショ</t>
    </rPh>
    <rPh sb="19" eb="21">
      <t>セイノウ</t>
    </rPh>
    <rPh sb="29" eb="31">
      <t>キニュウ</t>
    </rPh>
    <rPh sb="31" eb="32">
      <t>クダ</t>
    </rPh>
    <phoneticPr fontId="2"/>
  </si>
  <si>
    <t>第２編 【住まい手向け】 長持ち住宅ガイドライン</t>
  </si>
  <si>
    <t>関連ツール</t>
  </si>
  <si>
    <r>
      <t>「長持ち我が家を築く！造り手との情報交換ツール」</t>
    </r>
    <r>
      <rPr>
        <vertAlign val="superscript"/>
        <sz val="20"/>
        <color theme="1"/>
        <rFont val="ＭＳ Ｐゴシック"/>
        <family val="3"/>
        <charset val="128"/>
        <scheme val="minor"/>
      </rPr>
      <t>※</t>
    </r>
    <phoneticPr fontId="2"/>
  </si>
  <si>
    <t>基礎外周のコンクリート表面の蟻道の確認（基礎幅木、基礎断熱により見えなくことを含む）</t>
    <rPh sb="0" eb="2">
      <t>キソ</t>
    </rPh>
    <rPh sb="2" eb="4">
      <t>ガイシュウ</t>
    </rPh>
    <rPh sb="11" eb="13">
      <t>ヒョウメン</t>
    </rPh>
    <rPh sb="14" eb="15">
      <t>アリ</t>
    </rPh>
    <rPh sb="15" eb="16">
      <t>ミチ</t>
    </rPh>
    <rPh sb="17" eb="19">
      <t>カクニン</t>
    </rPh>
    <rPh sb="20" eb="22">
      <t>キソ</t>
    </rPh>
    <rPh sb="22" eb="23">
      <t>ハバ</t>
    </rPh>
    <rPh sb="23" eb="24">
      <t>キ</t>
    </rPh>
    <rPh sb="25" eb="27">
      <t>キソ</t>
    </rPh>
    <rPh sb="27" eb="29">
      <t>ダンネツ</t>
    </rPh>
    <rPh sb="32" eb="33">
      <t>ミ</t>
    </rPh>
    <rPh sb="39" eb="40">
      <t>フク</t>
    </rPh>
    <phoneticPr fontId="2"/>
  </si>
  <si>
    <t>基礎の外周に見えない部分はあるが、試験により効果が確認された防蟻対策が施されている</t>
    <rPh sb="0" eb="2">
      <t>キソ</t>
    </rPh>
    <rPh sb="3" eb="5">
      <t>ガイシュウ</t>
    </rPh>
    <rPh sb="6" eb="7">
      <t>ミ</t>
    </rPh>
    <rPh sb="10" eb="12">
      <t>ブブン</t>
    </rPh>
    <rPh sb="17" eb="19">
      <t>シケン</t>
    </rPh>
    <rPh sb="22" eb="24">
      <t>コウカ</t>
    </rPh>
    <rPh sb="25" eb="27">
      <t>カクニン</t>
    </rPh>
    <rPh sb="30" eb="32">
      <t>ボウギ</t>
    </rPh>
    <rPh sb="32" eb="34">
      <t>タイサク</t>
    </rPh>
    <rPh sb="35" eb="36">
      <t>ホドコ</t>
    </rPh>
    <phoneticPr fontId="2"/>
  </si>
  <si>
    <t>契約前に内容説明</t>
    <rPh sb="0" eb="3">
      <t>ケイヤクマエ</t>
    </rPh>
    <rPh sb="4" eb="6">
      <t>ナイヨウ</t>
    </rPh>
    <rPh sb="6" eb="8">
      <t>セツメイ</t>
    </rPh>
    <phoneticPr fontId="2"/>
  </si>
  <si>
    <t>侵入対策を施している</t>
    <rPh sb="0" eb="2">
      <t>シンニュウ</t>
    </rPh>
    <rPh sb="2" eb="4">
      <t>タイサク</t>
    </rPh>
    <rPh sb="5" eb="6">
      <t>ホドコ</t>
    </rPh>
    <phoneticPr fontId="2"/>
  </si>
  <si>
    <t>心材のみ</t>
    <phoneticPr fontId="2"/>
  </si>
  <si>
    <t>心材のみ</t>
    <rPh sb="0" eb="1">
      <t>シンザイ</t>
    </rPh>
    <phoneticPr fontId="2"/>
  </si>
  <si>
    <t>劣化対策等級3以上</t>
    <rPh sb="0" eb="2">
      <t>レッカ</t>
    </rPh>
    <rPh sb="2" eb="4">
      <t>タイサク</t>
    </rPh>
    <rPh sb="4" eb="6">
      <t>トウキュウ</t>
    </rPh>
    <rPh sb="7" eb="9">
      <t>イジョウ</t>
    </rPh>
    <phoneticPr fontId="2"/>
  </si>
  <si>
    <t>通気層下端から上端迄</t>
    <rPh sb="0" eb="2">
      <t>ツウキ</t>
    </rPh>
    <rPh sb="2" eb="3">
      <t>ソウ</t>
    </rPh>
    <rPh sb="3" eb="5">
      <t>カタン</t>
    </rPh>
    <rPh sb="7" eb="9">
      <t>ジョウタン</t>
    </rPh>
    <rPh sb="9" eb="10">
      <t>マデ</t>
    </rPh>
    <phoneticPr fontId="2"/>
  </si>
  <si>
    <t>寄棟</t>
    <rPh sb="0" eb="1">
      <t>ヨ</t>
    </rPh>
    <rPh sb="1" eb="2">
      <t>ムネ</t>
    </rPh>
    <phoneticPr fontId="2"/>
  </si>
  <si>
    <t>切妻</t>
    <rPh sb="0" eb="1">
      <t>キ</t>
    </rPh>
    <rPh sb="1" eb="2">
      <t>ツマ</t>
    </rPh>
    <phoneticPr fontId="2"/>
  </si>
  <si>
    <t>軒の出（外装表面から屋根端部までの距離）</t>
    <rPh sb="0" eb="1">
      <t>ノキ</t>
    </rPh>
    <rPh sb="2" eb="3">
      <t>デ</t>
    </rPh>
    <rPh sb="4" eb="6">
      <t>ガイソウ</t>
    </rPh>
    <rPh sb="6" eb="8">
      <t>ヒョウメン</t>
    </rPh>
    <rPh sb="10" eb="12">
      <t>ヤネ</t>
    </rPh>
    <rPh sb="12" eb="14">
      <t>タンブ</t>
    </rPh>
    <rPh sb="17" eb="19">
      <t>キョリ</t>
    </rPh>
    <phoneticPr fontId="2"/>
  </si>
  <si>
    <t>けらばの出(外装表面からの屋根端部までの距離)</t>
    <rPh sb="4" eb="5">
      <t>デ</t>
    </rPh>
    <rPh sb="6" eb="8">
      <t>ガイソウ</t>
    </rPh>
    <rPh sb="8" eb="10">
      <t>ヒョウメン</t>
    </rPh>
    <rPh sb="13" eb="15">
      <t>ヤネ</t>
    </rPh>
    <rPh sb="15" eb="17">
      <t>タンブ</t>
    </rPh>
    <rPh sb="20" eb="22">
      <t>キョリ</t>
    </rPh>
    <phoneticPr fontId="2"/>
  </si>
  <si>
    <t>提案仕様の建物本体価格（坪単価×延床面積）</t>
    <rPh sb="0" eb="2">
      <t>テイアン</t>
    </rPh>
    <rPh sb="2" eb="4">
      <t>シヨウ</t>
    </rPh>
    <rPh sb="5" eb="7">
      <t>タテモノ</t>
    </rPh>
    <rPh sb="7" eb="9">
      <t>ホンタイ</t>
    </rPh>
    <rPh sb="9" eb="11">
      <t>カカク</t>
    </rPh>
    <rPh sb="12" eb="13">
      <t>ツボ</t>
    </rPh>
    <rPh sb="13" eb="15">
      <t>タンカ</t>
    </rPh>
    <rPh sb="16" eb="17">
      <t>ノベ</t>
    </rPh>
    <rPh sb="17" eb="20">
      <t>ユカメンセキ</t>
    </rPh>
    <phoneticPr fontId="2"/>
  </si>
  <si>
    <t>オプションを入れた建物本体価格</t>
    <rPh sb="6" eb="7">
      <t>イ</t>
    </rPh>
    <rPh sb="9" eb="11">
      <t>タテモノ</t>
    </rPh>
    <rPh sb="11" eb="13">
      <t>ホンタイ</t>
    </rPh>
    <rPh sb="13" eb="15">
      <t>カカク</t>
    </rPh>
    <phoneticPr fontId="2"/>
  </si>
  <si>
    <t>消費税と上記オプションを入れた建物本体価格</t>
    <rPh sb="0" eb="3">
      <t>ショウヒゼイ</t>
    </rPh>
    <rPh sb="4" eb="6">
      <t>ジョウキ</t>
    </rPh>
    <rPh sb="12" eb="13">
      <t>イ</t>
    </rPh>
    <rPh sb="15" eb="17">
      <t>タテモノ</t>
    </rPh>
    <rPh sb="17" eb="19">
      <t>ホンタイ</t>
    </rPh>
    <rPh sb="19" eb="21">
      <t>カカク</t>
    </rPh>
    <phoneticPr fontId="2"/>
  </si>
  <si>
    <t>⑥仕様と価格（造り手記入、住まい手確認）シートの</t>
    <rPh sb="1" eb="3">
      <t>シヨウ</t>
    </rPh>
    <rPh sb="4" eb="6">
      <t>カカク</t>
    </rPh>
    <rPh sb="7" eb="8">
      <t>ツク</t>
    </rPh>
    <rPh sb="9" eb="10">
      <t>テ</t>
    </rPh>
    <rPh sb="10" eb="12">
      <t>キニュウ</t>
    </rPh>
    <rPh sb="13" eb="14">
      <t>ス</t>
    </rPh>
    <rPh sb="16" eb="17">
      <t>テ</t>
    </rPh>
    <rPh sb="17" eb="19">
      <t>カクニン</t>
    </rPh>
    <phoneticPr fontId="2"/>
  </si>
  <si>
    <t>　　耐久性に関する推奨仕様採用率と建物本体価格の目安</t>
    <rPh sb="17" eb="19">
      <t>タテモノ</t>
    </rPh>
    <rPh sb="19" eb="21">
      <t>ホンタイ</t>
    </rPh>
    <rPh sb="21" eb="23">
      <t>カカク</t>
    </rPh>
    <phoneticPr fontId="2"/>
  </si>
  <si>
    <t>　　造り手が提案する住まいの性能など（造り手記入）</t>
    <phoneticPr fontId="2"/>
  </si>
  <si>
    <r>
      <t>消費税とオプションを入れた建物本体価格の</t>
    </r>
    <r>
      <rPr>
        <b/>
        <sz val="16"/>
        <color rgb="FFFF0000"/>
        <rFont val="ＭＳ Ｐゴシック"/>
        <family val="3"/>
        <charset val="128"/>
        <scheme val="minor"/>
      </rPr>
      <t>目安</t>
    </r>
    <rPh sb="0" eb="3">
      <t>ショウヒゼイ</t>
    </rPh>
    <rPh sb="10" eb="11">
      <t>イ</t>
    </rPh>
    <rPh sb="13" eb="15">
      <t>タテモノ</t>
    </rPh>
    <rPh sb="15" eb="17">
      <t>ホンタイ</t>
    </rPh>
    <rPh sb="17" eb="19">
      <t>カカク</t>
    </rPh>
    <rPh sb="20" eb="22">
      <t>メヤス</t>
    </rPh>
    <phoneticPr fontId="2"/>
  </si>
  <si>
    <t>　　造り手が提案する住まいの性能など</t>
    <phoneticPr fontId="2"/>
  </si>
  <si>
    <t>第Ⅱ章 木造住宅の耐久性を向上させる家造りガイドライン</t>
    <phoneticPr fontId="2"/>
  </si>
  <si>
    <t>※ご利用前に必ず別ファイル「主旨・注意事項」をお読み下さい。</t>
    <rPh sb="2" eb="4">
      <t>リヨウ</t>
    </rPh>
    <rPh sb="4" eb="5">
      <t>マエ</t>
    </rPh>
    <rPh sb="6" eb="7">
      <t>カナラ</t>
    </rPh>
    <rPh sb="8" eb="9">
      <t>ベツ</t>
    </rPh>
    <rPh sb="14" eb="16">
      <t>シュシ</t>
    </rPh>
    <rPh sb="17" eb="19">
      <t>チュウイ</t>
    </rPh>
    <rPh sb="19" eb="21">
      <t>ジコウ</t>
    </rPh>
    <rPh sb="24" eb="25">
      <t>ヨ</t>
    </rPh>
    <rPh sb="26" eb="27">
      <t>クダ</t>
    </rPh>
    <phoneticPr fontId="2"/>
  </si>
  <si>
    <t>等級７</t>
    <rPh sb="0" eb="2">
      <t>トウキュウ</t>
    </rPh>
    <phoneticPr fontId="2"/>
  </si>
  <si>
    <r>
      <rPr>
        <b/>
        <sz val="16"/>
        <color rgb="FFFF0000"/>
        <rFont val="ＭＳ Ｐゴシック"/>
        <family val="3"/>
        <charset val="128"/>
      </rPr>
      <t>耐震</t>
    </r>
    <r>
      <rPr>
        <sz val="16"/>
        <color theme="1"/>
        <rFont val="ＭＳ Ｐゴシック"/>
        <family val="3"/>
        <charset val="128"/>
      </rPr>
      <t>等級
（構造躯体の</t>
    </r>
    <r>
      <rPr>
        <sz val="16"/>
        <color rgb="FFFF0000"/>
        <rFont val="ＭＳ Ｐゴシック"/>
        <family val="3"/>
        <charset val="128"/>
      </rPr>
      <t>倒壊</t>
    </r>
    <r>
      <rPr>
        <sz val="16"/>
        <color theme="1"/>
        <rFont val="ＭＳ Ｐゴシック"/>
        <family val="3"/>
        <charset val="128"/>
      </rPr>
      <t>防止）</t>
    </r>
    <rPh sb="0" eb="2">
      <t>タイシン</t>
    </rPh>
    <rPh sb="2" eb="4">
      <t>トウキュウ</t>
    </rPh>
    <rPh sb="6" eb="8">
      <t>コウゾウ</t>
    </rPh>
    <rPh sb="8" eb="10">
      <t>クタイ</t>
    </rPh>
    <rPh sb="11" eb="13">
      <t>トウカイ</t>
    </rPh>
    <rPh sb="13" eb="15">
      <t>ボウシ</t>
    </rPh>
    <phoneticPr fontId="2"/>
  </si>
  <si>
    <r>
      <rPr>
        <b/>
        <sz val="16"/>
        <color rgb="FFFF0000"/>
        <rFont val="ＭＳ Ｐゴシック"/>
        <family val="3"/>
        <charset val="128"/>
      </rPr>
      <t>耐震</t>
    </r>
    <r>
      <rPr>
        <sz val="16"/>
        <color theme="1"/>
        <rFont val="ＭＳ Ｐゴシック"/>
        <family val="3"/>
        <charset val="128"/>
      </rPr>
      <t>等級
（構造躯体の</t>
    </r>
    <r>
      <rPr>
        <sz val="16"/>
        <color rgb="FFFF0000"/>
        <rFont val="ＭＳ Ｐゴシック"/>
        <family val="3"/>
        <charset val="128"/>
      </rPr>
      <t>損傷</t>
    </r>
    <r>
      <rPr>
        <sz val="16"/>
        <color theme="1"/>
        <rFont val="ＭＳ Ｐゴシック"/>
        <family val="3"/>
        <charset val="128"/>
      </rPr>
      <t>防止）</t>
    </r>
    <rPh sb="0" eb="2">
      <t>タイシン</t>
    </rPh>
    <rPh sb="2" eb="4">
      <t>トウキュウ</t>
    </rPh>
    <rPh sb="11" eb="13">
      <t>ソンショウ</t>
    </rPh>
    <rPh sb="13" eb="15">
      <t>ボウシ</t>
    </rPh>
    <phoneticPr fontId="2"/>
  </si>
  <si>
    <t>等級６</t>
    <rPh sb="0" eb="2">
      <t>トウキュウ</t>
    </rPh>
    <phoneticPr fontId="2"/>
  </si>
  <si>
    <t>造り手が選択</t>
  </si>
  <si>
    <t>標準仕様で対応可能なもの</t>
    <rPh sb="0" eb="2">
      <t>ヒョウジュン</t>
    </rPh>
    <rPh sb="2" eb="4">
      <t>シヨウ</t>
    </rPh>
    <rPh sb="5" eb="7">
      <t>タイオウ</t>
    </rPh>
    <rPh sb="7" eb="9">
      <t>カノウ</t>
    </rPh>
    <phoneticPr fontId="2"/>
  </si>
  <si>
    <t>地震に対する構造躯体の倒壊、崩壊等のしにくさ</t>
    <phoneticPr fontId="2"/>
  </si>
  <si>
    <r>
      <rPr>
        <sz val="11"/>
        <color theme="1"/>
        <rFont val="ＭＳ Ｐゴシック"/>
        <family val="3"/>
        <charset val="128"/>
        <scheme val="minor"/>
      </rPr>
      <t>延焼の恐れのある部分の開口部の火炎を遮る時間の長さ</t>
    </r>
    <rPh sb="0" eb="2">
      <t>エンショウ</t>
    </rPh>
    <rPh sb="3" eb="4">
      <t>オソ</t>
    </rPh>
    <rPh sb="8" eb="10">
      <t>ブブン</t>
    </rPh>
    <phoneticPr fontId="2"/>
  </si>
  <si>
    <r>
      <rPr>
        <sz val="11"/>
        <color theme="1"/>
        <rFont val="ＭＳ Ｐゴシック"/>
        <family val="3"/>
        <charset val="128"/>
        <scheme val="minor"/>
      </rPr>
      <t>免震建築物であるか否か</t>
    </r>
    <phoneticPr fontId="2"/>
  </si>
  <si>
    <t>「一次エネルギー消費量」とは、住宅で使われている設備機器のエネルギーを熱量に換算した値のこと</t>
    <phoneticPr fontId="2"/>
  </si>
  <si>
    <t>換気上重要な便所、浴室及び台所のそれぞれについて、機械換気設備、換気窓の設置の有無を確認し、表示</t>
    <phoneticPr fontId="2"/>
  </si>
  <si>
    <t>地盤への対応策が不適切な場合、住宅の不同沈下等が生じることがあります。</t>
    <rPh sb="0" eb="2">
      <t>ジバン</t>
    </rPh>
    <rPh sb="4" eb="7">
      <t>タイオウサク</t>
    </rPh>
    <rPh sb="8" eb="11">
      <t>フテキセツ</t>
    </rPh>
    <rPh sb="12" eb="14">
      <t>バアイ</t>
    </rPh>
    <rPh sb="15" eb="17">
      <t>ジュウタク</t>
    </rPh>
    <rPh sb="18" eb="20">
      <t>フドウ</t>
    </rPh>
    <rPh sb="20" eb="22">
      <t>チンカ</t>
    </rPh>
    <rPh sb="22" eb="23">
      <t>ナド</t>
    </rPh>
    <rPh sb="24" eb="25">
      <t>ショウ</t>
    </rPh>
    <phoneticPr fontId="2"/>
  </si>
  <si>
    <t>建設会社の倒産などにより工事が中断した場合､発注者が最小限の追加負担で住宅を完成できるよう保証するものです。</t>
    <rPh sb="0" eb="2">
      <t>ケンセツ</t>
    </rPh>
    <rPh sb="2" eb="4">
      <t>カイシャ</t>
    </rPh>
    <rPh sb="26" eb="29">
      <t>サイショウゲン</t>
    </rPh>
    <rPh sb="30" eb="32">
      <t>ツイカ</t>
    </rPh>
    <rPh sb="35" eb="37">
      <t>ジュウタク</t>
    </rPh>
    <rPh sb="38" eb="40">
      <t>カンセイ</t>
    </rPh>
    <rPh sb="45" eb="47">
      <t>ホショウ</t>
    </rPh>
    <phoneticPr fontId="2"/>
  </si>
  <si>
    <t>横胴縁は、縦胴縁と比較して水蒸気や雨水が滞留しやすい仕様です。基本的に横張りのサイディングは縦胴縁、縦張りのサイディングは横胴縁です。防腐防蟻処理した木製胴縁の透湿防水シートへの影響が懸念される場合には、通気留付け金具を使う方法もあります。</t>
    <rPh sb="104" eb="105">
      <t>ト</t>
    </rPh>
    <rPh sb="105" eb="106">
      <t>ツ</t>
    </rPh>
    <phoneticPr fontId="2"/>
  </si>
  <si>
    <t>床下に浸入した水蒸気を屋外へ排出させるため、換気口が必要となります。</t>
    <rPh sb="0" eb="2">
      <t>ユカシタ</t>
    </rPh>
    <rPh sb="3" eb="5">
      <t>シンニュウ</t>
    </rPh>
    <rPh sb="7" eb="10">
      <t>スイジョウキ</t>
    </rPh>
    <rPh sb="11" eb="13">
      <t>オクガイ</t>
    </rPh>
    <rPh sb="14" eb="16">
      <t>ハイシュツ</t>
    </rPh>
    <rPh sb="22" eb="25">
      <t>カンキコウ</t>
    </rPh>
    <rPh sb="26" eb="28">
      <t>ヒツヨウ</t>
    </rPh>
    <phoneticPr fontId="2"/>
  </si>
  <si>
    <t>各種の仕様書によりバルコニー床面からの防水立上がり高さが250mm以上と規定されています。低すぎますと豪雨の際に雨水浸入の要因となります。</t>
    <rPh sb="0" eb="2">
      <t>カクシュ</t>
    </rPh>
    <rPh sb="3" eb="5">
      <t>シヨウ</t>
    </rPh>
    <rPh sb="5" eb="6">
      <t>ショ</t>
    </rPh>
    <rPh sb="14" eb="16">
      <t>ユカメン</t>
    </rPh>
    <rPh sb="19" eb="21">
      <t>ボウスイ</t>
    </rPh>
    <rPh sb="21" eb="23">
      <t>タチア</t>
    </rPh>
    <rPh sb="25" eb="26">
      <t>タカ</t>
    </rPh>
    <rPh sb="33" eb="35">
      <t>イジョウ</t>
    </rPh>
    <rPh sb="36" eb="38">
      <t>キテイ</t>
    </rPh>
    <rPh sb="45" eb="46">
      <t>ヒク</t>
    </rPh>
    <rPh sb="51" eb="53">
      <t>ゴウウ</t>
    </rPh>
    <rPh sb="54" eb="55">
      <t>サイ</t>
    </rPh>
    <rPh sb="56" eb="58">
      <t>ウスイ</t>
    </rPh>
    <rPh sb="58" eb="60">
      <t>シンニュウ</t>
    </rPh>
    <rPh sb="61" eb="63">
      <t>ヨウイン</t>
    </rPh>
    <phoneticPr fontId="2"/>
  </si>
  <si>
    <t>跳ねだしバルコニーの場合、外壁と異なり室内外の温度差が無いため、結露が無いと考え、手すり壁の通気層を省略する事例があります。しかし、バルコニーは雨水浸入や湿気による劣化事例が多く、通気層が無いとこれらの排出が困難となります。</t>
    <rPh sb="0" eb="1">
      <t>ハ</t>
    </rPh>
    <rPh sb="10" eb="12">
      <t>バアイ</t>
    </rPh>
    <rPh sb="13" eb="15">
      <t>ガイヘキ</t>
    </rPh>
    <rPh sb="16" eb="17">
      <t>コト</t>
    </rPh>
    <rPh sb="19" eb="22">
      <t>シツナイガイ</t>
    </rPh>
    <rPh sb="23" eb="26">
      <t>オンドサ</t>
    </rPh>
    <rPh sb="27" eb="28">
      <t>ナ</t>
    </rPh>
    <rPh sb="32" eb="34">
      <t>ケツロ</t>
    </rPh>
    <rPh sb="35" eb="36">
      <t>ナ</t>
    </rPh>
    <rPh sb="38" eb="39">
      <t>カンガ</t>
    </rPh>
    <rPh sb="41" eb="42">
      <t>テ</t>
    </rPh>
    <rPh sb="44" eb="45">
      <t>カベ</t>
    </rPh>
    <rPh sb="46" eb="49">
      <t>ツウキソウ</t>
    </rPh>
    <rPh sb="50" eb="52">
      <t>ショウリャク</t>
    </rPh>
    <rPh sb="54" eb="56">
      <t>ジレイ</t>
    </rPh>
    <rPh sb="72" eb="74">
      <t>ウスイ</t>
    </rPh>
    <rPh sb="74" eb="76">
      <t>シンニュウ</t>
    </rPh>
    <rPh sb="77" eb="79">
      <t>シッケ</t>
    </rPh>
    <rPh sb="82" eb="84">
      <t>レッカ</t>
    </rPh>
    <rPh sb="84" eb="86">
      <t>ジレイ</t>
    </rPh>
    <rPh sb="87" eb="88">
      <t>オオ</t>
    </rPh>
    <rPh sb="90" eb="93">
      <t>ツウキソウ</t>
    </rPh>
    <rPh sb="94" eb="95">
      <t>ナ</t>
    </rPh>
    <rPh sb="101" eb="103">
      <t>ハイシュツ</t>
    </rPh>
    <rPh sb="104" eb="106">
      <t>コンナン</t>
    </rPh>
    <phoneticPr fontId="2"/>
  </si>
  <si>
    <t>屋根断熱や桁上断熱を採用すると小屋裏空間を室内として利用することが可能となります。屋根断熱の結露を抑制するためには、断熱材の外側に通気層を設けるなどの対策が必要です。</t>
    <rPh sb="0" eb="2">
      <t>ヤネ</t>
    </rPh>
    <rPh sb="2" eb="4">
      <t>ダンネツ</t>
    </rPh>
    <rPh sb="5" eb="6">
      <t>ケタ</t>
    </rPh>
    <rPh sb="6" eb="7">
      <t>ウエ</t>
    </rPh>
    <rPh sb="7" eb="9">
      <t>ダンネツ</t>
    </rPh>
    <rPh sb="10" eb="12">
      <t>サイヨウ</t>
    </rPh>
    <rPh sb="15" eb="18">
      <t>コヤウラ</t>
    </rPh>
    <rPh sb="18" eb="20">
      <t>クウカン</t>
    </rPh>
    <rPh sb="21" eb="23">
      <t>シツナイ</t>
    </rPh>
    <rPh sb="26" eb="28">
      <t>リヨウ</t>
    </rPh>
    <rPh sb="33" eb="35">
      <t>カノウ</t>
    </rPh>
    <rPh sb="41" eb="43">
      <t>ヤネ</t>
    </rPh>
    <rPh sb="43" eb="45">
      <t>ダンネツ</t>
    </rPh>
    <rPh sb="46" eb="48">
      <t>ケツロ</t>
    </rPh>
    <rPh sb="49" eb="51">
      <t>ヨクセイ</t>
    </rPh>
    <rPh sb="58" eb="61">
      <t>ダンネツザイ</t>
    </rPh>
    <rPh sb="62" eb="64">
      <t>ソトガワ</t>
    </rPh>
    <rPh sb="65" eb="68">
      <t>ツウキソウ</t>
    </rPh>
    <rPh sb="69" eb="70">
      <t>モウ</t>
    </rPh>
    <rPh sb="75" eb="77">
      <t>タイサク</t>
    </rPh>
    <rPh sb="78" eb="80">
      <t>ヒツヨウ</t>
    </rPh>
    <phoneticPr fontId="2"/>
  </si>
  <si>
    <t>最近、デザイン上から軒またはけらばの出が少ない住宅が増えつつあります。軒やけらばの出が少ないと外壁に雨が掛かりやすくなり、外壁上部から雨水が浸入するリスクが高くなります。従って、軒の出やけらばの出が少ない住宅を建設する際は充分に防水対策が施されていることを確認する必要があります。また、夏の日射を避け、室内環境を向上させ、冷房費を抑制するため、軒の出やけらばの出を十分に確保することを推奨します。</t>
    <rPh sb="0" eb="2">
      <t>サイキン</t>
    </rPh>
    <rPh sb="7" eb="8">
      <t>ジョウ</t>
    </rPh>
    <rPh sb="10" eb="11">
      <t>ノキ</t>
    </rPh>
    <rPh sb="18" eb="19">
      <t>デ</t>
    </rPh>
    <rPh sb="20" eb="21">
      <t>スク</t>
    </rPh>
    <rPh sb="23" eb="25">
      <t>ジュウタク</t>
    </rPh>
    <rPh sb="26" eb="27">
      <t>フ</t>
    </rPh>
    <rPh sb="35" eb="36">
      <t>ノキ</t>
    </rPh>
    <rPh sb="41" eb="42">
      <t>デ</t>
    </rPh>
    <rPh sb="43" eb="44">
      <t>スク</t>
    </rPh>
    <rPh sb="47" eb="49">
      <t>ガイヘキ</t>
    </rPh>
    <rPh sb="50" eb="51">
      <t>アメ</t>
    </rPh>
    <rPh sb="52" eb="53">
      <t>カ</t>
    </rPh>
    <rPh sb="78" eb="79">
      <t>タカ</t>
    </rPh>
    <rPh sb="85" eb="86">
      <t>シタガ</t>
    </rPh>
    <rPh sb="89" eb="90">
      <t>ノキ</t>
    </rPh>
    <rPh sb="91" eb="92">
      <t>デ</t>
    </rPh>
    <rPh sb="97" eb="98">
      <t>デ</t>
    </rPh>
    <rPh sb="99" eb="100">
      <t>スク</t>
    </rPh>
    <rPh sb="102" eb="104">
      <t>ジュウタク</t>
    </rPh>
    <rPh sb="105" eb="107">
      <t>ケンセツ</t>
    </rPh>
    <rPh sb="109" eb="110">
      <t>サイ</t>
    </rPh>
    <rPh sb="111" eb="113">
      <t>ジュウブン</t>
    </rPh>
    <rPh sb="114" eb="116">
      <t>ボウスイ</t>
    </rPh>
    <rPh sb="116" eb="118">
      <t>タイサク</t>
    </rPh>
    <rPh sb="119" eb="120">
      <t>ホドコ</t>
    </rPh>
    <rPh sb="128" eb="130">
      <t>カクニン</t>
    </rPh>
    <rPh sb="132" eb="134">
      <t>ヒツヨウ</t>
    </rPh>
    <rPh sb="143" eb="144">
      <t>ナツ</t>
    </rPh>
    <rPh sb="145" eb="147">
      <t>ニッシャ</t>
    </rPh>
    <rPh sb="148" eb="149">
      <t>サ</t>
    </rPh>
    <rPh sb="151" eb="153">
      <t>シツナイ</t>
    </rPh>
    <rPh sb="153" eb="155">
      <t>カンキョウ</t>
    </rPh>
    <rPh sb="156" eb="158">
      <t>コウジョウ</t>
    </rPh>
    <rPh sb="161" eb="164">
      <t>レイボウヒ</t>
    </rPh>
    <rPh sb="165" eb="167">
      <t>ヨクセイ</t>
    </rPh>
    <rPh sb="172" eb="173">
      <t>ノキ</t>
    </rPh>
    <rPh sb="174" eb="175">
      <t>デ</t>
    </rPh>
    <rPh sb="180" eb="181">
      <t>デ</t>
    </rPh>
    <rPh sb="182" eb="184">
      <t>ジュウブン</t>
    </rPh>
    <rPh sb="185" eb="187">
      <t>カクホ</t>
    </rPh>
    <rPh sb="192" eb="194">
      <t>スイショウ</t>
    </rPh>
    <phoneticPr fontId="2"/>
  </si>
  <si>
    <t>JASS12、業界仕様、屋根材メーカー仕様は、耐震性、耐風性などが確保された仕様となります。通気下地屋根構法は、これらの性能を確保しながら、耐久性を高めた上位の推奨仕様となります。</t>
    <rPh sb="7" eb="9">
      <t>ギョウカイ</t>
    </rPh>
    <rPh sb="9" eb="11">
      <t>シヨウ</t>
    </rPh>
    <rPh sb="12" eb="15">
      <t>ヤネザイ</t>
    </rPh>
    <rPh sb="19" eb="21">
      <t>シヨウ</t>
    </rPh>
    <rPh sb="23" eb="26">
      <t>タイシンセイ</t>
    </rPh>
    <rPh sb="27" eb="28">
      <t>タイ</t>
    </rPh>
    <rPh sb="28" eb="30">
      <t>フウセイ</t>
    </rPh>
    <rPh sb="33" eb="35">
      <t>カクホ</t>
    </rPh>
    <rPh sb="38" eb="40">
      <t>シヨウ</t>
    </rPh>
    <rPh sb="46" eb="48">
      <t>ツウキ</t>
    </rPh>
    <rPh sb="48" eb="50">
      <t>シタジ</t>
    </rPh>
    <rPh sb="50" eb="52">
      <t>ヤネ</t>
    </rPh>
    <rPh sb="52" eb="54">
      <t>コウホウ</t>
    </rPh>
    <rPh sb="60" eb="62">
      <t>セイノウ</t>
    </rPh>
    <rPh sb="63" eb="65">
      <t>カクホ</t>
    </rPh>
    <rPh sb="70" eb="73">
      <t>タイキュウセイ</t>
    </rPh>
    <rPh sb="74" eb="75">
      <t>タカ</t>
    </rPh>
    <rPh sb="77" eb="79">
      <t>ジョウイ</t>
    </rPh>
    <rPh sb="80" eb="82">
      <t>スイショウ</t>
    </rPh>
    <rPh sb="82" eb="84">
      <t>シヨウ</t>
    </rPh>
    <phoneticPr fontId="2"/>
  </si>
  <si>
    <t>推奨されない施工により、大規模な地震の際、数多くの瓦が脱落しましたが、その原因の一つとして各種の瓦が下地に緊結されていないことがありました。「瓦屋根標準設計・施工ガイドライン」（2001年発行）は、地震時や強風時にも瓦屋根の脱落・飛散が無いようにする目的で、国立研究開発法人 建築研究所が監修し、瓦屋根業界から発行されたものです。ここでは瓦屋根の評価試験法、構造計算規定、標準施工法などを定めており、これらの仕様に則って施工した場合、飛散や脱落のリスクが著しく低下することが試験により確認されていますので、極めて重要であり、推奨される施工法となります。</t>
    <rPh sb="0" eb="2">
      <t>スイショウ</t>
    </rPh>
    <rPh sb="6" eb="8">
      <t>セコウ</t>
    </rPh>
    <rPh sb="12" eb="15">
      <t>ダイキボ</t>
    </rPh>
    <rPh sb="16" eb="18">
      <t>ジシン</t>
    </rPh>
    <rPh sb="19" eb="20">
      <t>サイ</t>
    </rPh>
    <rPh sb="71" eb="74">
      <t>カワラヤネ</t>
    </rPh>
    <rPh sb="74" eb="76">
      <t>ヒョウジュン</t>
    </rPh>
    <rPh sb="76" eb="78">
      <t>セッケイ</t>
    </rPh>
    <rPh sb="79" eb="81">
      <t>セコウ</t>
    </rPh>
    <rPh sb="93" eb="94">
      <t>ネン</t>
    </rPh>
    <rPh sb="94" eb="96">
      <t>ハッコウ</t>
    </rPh>
    <rPh sb="99" eb="102">
      <t>ジシンジ</t>
    </rPh>
    <rPh sb="103" eb="105">
      <t>キョウフウ</t>
    </rPh>
    <rPh sb="105" eb="106">
      <t>ジ</t>
    </rPh>
    <rPh sb="108" eb="111">
      <t>カワラヤネ</t>
    </rPh>
    <rPh sb="112" eb="114">
      <t>ダツラク</t>
    </rPh>
    <rPh sb="115" eb="117">
      <t>ヒサン</t>
    </rPh>
    <rPh sb="118" eb="119">
      <t>ナ</t>
    </rPh>
    <rPh sb="125" eb="127">
      <t>モクテキ</t>
    </rPh>
    <rPh sb="129" eb="131">
      <t>コクリツ</t>
    </rPh>
    <rPh sb="131" eb="133">
      <t>ケンキュウ</t>
    </rPh>
    <rPh sb="133" eb="135">
      <t>カイハツ</t>
    </rPh>
    <rPh sb="135" eb="137">
      <t>ホウジン</t>
    </rPh>
    <rPh sb="138" eb="140">
      <t>ケンチク</t>
    </rPh>
    <rPh sb="140" eb="143">
      <t>ケンキュウショ</t>
    </rPh>
    <rPh sb="144" eb="146">
      <t>カンシュウ</t>
    </rPh>
    <rPh sb="148" eb="149">
      <t>カワラ</t>
    </rPh>
    <rPh sb="149" eb="151">
      <t>ヤネ</t>
    </rPh>
    <rPh sb="151" eb="153">
      <t>ギョウカイ</t>
    </rPh>
    <rPh sb="155" eb="157">
      <t>ハッコウ</t>
    </rPh>
    <rPh sb="169" eb="172">
      <t>カワラヤネ</t>
    </rPh>
    <rPh sb="173" eb="175">
      <t>ヒョウカ</t>
    </rPh>
    <rPh sb="175" eb="178">
      <t>シケンホウ</t>
    </rPh>
    <rPh sb="179" eb="181">
      <t>コウゾウ</t>
    </rPh>
    <rPh sb="181" eb="183">
      <t>ケイサン</t>
    </rPh>
    <rPh sb="183" eb="185">
      <t>キテイ</t>
    </rPh>
    <rPh sb="186" eb="188">
      <t>ヒョウジュン</t>
    </rPh>
    <rPh sb="188" eb="190">
      <t>セコウ</t>
    </rPh>
    <rPh sb="190" eb="191">
      <t>ホウ</t>
    </rPh>
    <rPh sb="194" eb="195">
      <t>サダ</t>
    </rPh>
    <rPh sb="204" eb="206">
      <t>シヨウ</t>
    </rPh>
    <rPh sb="207" eb="208">
      <t>ノット</t>
    </rPh>
    <rPh sb="210" eb="212">
      <t>セコウ</t>
    </rPh>
    <rPh sb="214" eb="216">
      <t>バアイ</t>
    </rPh>
    <rPh sb="217" eb="219">
      <t>ヒサン</t>
    </rPh>
    <rPh sb="220" eb="222">
      <t>ダツラク</t>
    </rPh>
    <rPh sb="227" eb="228">
      <t>イチジル</t>
    </rPh>
    <rPh sb="230" eb="232">
      <t>テイカ</t>
    </rPh>
    <rPh sb="237" eb="239">
      <t>シケン</t>
    </rPh>
    <rPh sb="242" eb="244">
      <t>カクニン</t>
    </rPh>
    <rPh sb="253" eb="254">
      <t>キワ</t>
    </rPh>
    <rPh sb="256" eb="258">
      <t>ジュウヨウ</t>
    </rPh>
    <rPh sb="262" eb="264">
      <t>スイショウ</t>
    </rPh>
    <rPh sb="267" eb="270">
      <t>セコウホウ</t>
    </rPh>
    <phoneticPr fontId="2"/>
  </si>
  <si>
    <r>
      <t>表下の右側に示す本体工事費に</t>
    </r>
    <r>
      <rPr>
        <b/>
        <sz val="14"/>
        <color rgb="FFFF0000"/>
        <rFont val="ＭＳ Ｐゴシック"/>
        <family val="3"/>
        <charset val="128"/>
      </rPr>
      <t>含まれるもの</t>
    </r>
    <rPh sb="0" eb="1">
      <t>ヒョウ</t>
    </rPh>
    <rPh sb="1" eb="2">
      <t>シタ</t>
    </rPh>
    <rPh sb="3" eb="5">
      <t>ミギガワ</t>
    </rPh>
    <rPh sb="6" eb="7">
      <t>シメ</t>
    </rPh>
    <rPh sb="8" eb="10">
      <t>ホンタイ</t>
    </rPh>
    <rPh sb="10" eb="13">
      <t>コウジヒ</t>
    </rPh>
    <rPh sb="14" eb="15">
      <t>フク</t>
    </rPh>
    <phoneticPr fontId="2"/>
  </si>
  <si>
    <r>
      <t>通常、本体工事費に</t>
    </r>
    <r>
      <rPr>
        <b/>
        <sz val="14"/>
        <color rgb="FFFF0000"/>
        <rFont val="ＭＳ Ｐゴシック"/>
        <family val="3"/>
        <charset val="128"/>
      </rPr>
      <t xml:space="preserve">含まれないもの
</t>
    </r>
    <r>
      <rPr>
        <b/>
        <sz val="14"/>
        <color theme="1"/>
        <rFont val="ＭＳ Ｐゴシック"/>
        <family val="3"/>
        <charset val="128"/>
      </rPr>
      <t>地盤改良、盛土客土、給水本管接続、水道負担金局納金、排水放流同意金、屋外電気工事、屋外ガス工事、冷暖房工事、施主支給工事および管理費、照明器具、カーテンレール工事、カーテン工事、セキュリティシステム、造作家具工事、ＴＶアンテナ工事、ＴＶブースター工事、外構造園工事、解体工事、小運搬、工事車両駐車費用、官庁への諸手続費用、見積書および設計図書に明記する別途工事費用</t>
    </r>
    <rPh sb="0" eb="2">
      <t>ツウジョウ</t>
    </rPh>
    <rPh sb="3" eb="5">
      <t>ホンタイ</t>
    </rPh>
    <rPh sb="5" eb="8">
      <t>コウジヒ</t>
    </rPh>
    <rPh sb="9" eb="10">
      <t>フク</t>
    </rPh>
    <phoneticPr fontId="2"/>
  </si>
  <si>
    <r>
      <rPr>
        <b/>
        <sz val="14"/>
        <color rgb="FFFF0000"/>
        <rFont val="ＭＳ Ｐゴシック"/>
        <family val="3"/>
        <charset val="128"/>
      </rPr>
      <t>●</t>
    </r>
    <r>
      <rPr>
        <b/>
        <sz val="14"/>
        <rFont val="ＭＳ Ｐゴシック"/>
        <family val="3"/>
        <charset val="128"/>
      </rPr>
      <t>：3P、</t>
    </r>
    <r>
      <rPr>
        <b/>
        <sz val="14"/>
        <color rgb="FFFF0000"/>
        <rFont val="ＭＳ Ｐゴシック"/>
        <family val="3"/>
        <charset val="128"/>
      </rPr>
      <t>◎</t>
    </r>
    <r>
      <rPr>
        <b/>
        <sz val="14"/>
        <rFont val="ＭＳ Ｐゴシック"/>
        <family val="3"/>
        <charset val="128"/>
      </rPr>
      <t>：2P、○：1P、-：0P</t>
    </r>
    <phoneticPr fontId="2"/>
  </si>
  <si>
    <r>
      <t>バルコニー
（</t>
    </r>
    <r>
      <rPr>
        <b/>
        <sz val="14"/>
        <color rgb="FFFF0000"/>
        <rFont val="ＭＳ Ｐゴシック"/>
        <family val="3"/>
        <charset val="128"/>
      </rPr>
      <t>FRP防水</t>
    </r>
    <r>
      <rPr>
        <b/>
        <sz val="14"/>
        <rFont val="ＭＳ Ｐゴシック"/>
        <family val="3"/>
        <charset val="128"/>
      </rPr>
      <t>）</t>
    </r>
    <rPh sb="10" eb="12">
      <t>ボウスイ</t>
    </rPh>
    <phoneticPr fontId="2"/>
  </si>
  <si>
    <t>東西方向約 　m　</t>
    <rPh sb="0" eb="2">
      <t>トウザイ</t>
    </rPh>
    <rPh sb="2" eb="4">
      <t>ホウコウ</t>
    </rPh>
    <rPh sb="4" eb="5">
      <t>ヤク</t>
    </rPh>
    <phoneticPr fontId="2"/>
  </si>
  <si>
    <t>上記に反映されにくい性能。（造り手→住まい手）</t>
    <rPh sb="0" eb="2">
      <t>ジョウキ</t>
    </rPh>
    <rPh sb="3" eb="5">
      <t>ハンエイ</t>
    </rPh>
    <rPh sb="10" eb="12">
      <t>セイノウ</t>
    </rPh>
    <rPh sb="14" eb="15">
      <t>ツク</t>
    </rPh>
    <rPh sb="16" eb="17">
      <t>テ</t>
    </rPh>
    <rPh sb="18" eb="19">
      <t>ス</t>
    </rPh>
    <rPh sb="21" eb="22">
      <t>テ</t>
    </rPh>
    <phoneticPr fontId="2"/>
  </si>
  <si>
    <r>
      <rPr>
        <sz val="16"/>
        <color theme="10"/>
        <rFont val="ＭＳ Ｐゴシック"/>
        <family val="3"/>
        <charset val="128"/>
        <scheme val="minor"/>
      </rPr>
      <t xml:space="preserve">  </t>
    </r>
    <r>
      <rPr>
        <u/>
        <sz val="16"/>
        <color theme="10"/>
        <rFont val="ＭＳ Ｐゴシック"/>
        <family val="3"/>
        <charset val="128"/>
        <scheme val="minor"/>
      </rPr>
      <t>①はじめに・・・・・・・・・・・・・・・・・・・・・・・・・・・・・・・・・・・・・・・・・・80</t>
    </r>
    <phoneticPr fontId="2"/>
  </si>
  <si>
    <r>
      <rPr>
        <sz val="16"/>
        <color theme="10"/>
        <rFont val="ＭＳ Ｐゴシック"/>
        <family val="3"/>
        <charset val="128"/>
        <scheme val="minor"/>
      </rPr>
      <t>　</t>
    </r>
    <r>
      <rPr>
        <u/>
        <sz val="16"/>
        <color theme="10"/>
        <rFont val="ＭＳ Ｐゴシック"/>
        <family val="3"/>
        <charset val="128"/>
        <scheme val="minor"/>
      </rPr>
      <t>②トラブル例・・・・・・・・・・・・・・・・・・・・・・・・・・・・・・・・・・・・・・・・81</t>
    </r>
    <phoneticPr fontId="2"/>
  </si>
  <si>
    <r>
      <rPr>
        <sz val="16"/>
        <color theme="10"/>
        <rFont val="ＭＳ Ｐゴシック"/>
        <family val="3"/>
        <charset val="128"/>
        <scheme val="minor"/>
      </rPr>
      <t>　</t>
    </r>
    <r>
      <rPr>
        <u/>
        <sz val="16"/>
        <color theme="10"/>
        <rFont val="ＭＳ Ｐゴシック"/>
        <family val="3"/>
        <charset val="128"/>
        <scheme val="minor"/>
      </rPr>
      <t>③利用方法・・・・・・・・・・・・・・・・・・・・・・・・・・・・・・・・・・・・・・・・・82</t>
    </r>
    <phoneticPr fontId="2"/>
  </si>
  <si>
    <r>
      <rPr>
        <sz val="16"/>
        <color theme="10"/>
        <rFont val="ＭＳ Ｐゴシック"/>
        <family val="3"/>
        <charset val="128"/>
        <scheme val="minor"/>
      </rPr>
      <t>　</t>
    </r>
    <r>
      <rPr>
        <u/>
        <sz val="16"/>
        <color theme="10"/>
        <rFont val="ＭＳ Ｐゴシック"/>
        <family val="3"/>
        <charset val="128"/>
        <scheme val="minor"/>
      </rPr>
      <t>④住まいの希望・・・・・・・・・・・・・・・・・・・・・・・・・・・・・・・・・・・・・83</t>
    </r>
    <phoneticPr fontId="2"/>
  </si>
  <si>
    <r>
      <rPr>
        <sz val="16"/>
        <color theme="10"/>
        <rFont val="ＭＳ Ｐゴシック"/>
        <family val="3"/>
        <charset val="128"/>
        <scheme val="minor"/>
      </rPr>
      <t>　</t>
    </r>
    <r>
      <rPr>
        <u/>
        <sz val="16"/>
        <color theme="10"/>
        <rFont val="ＭＳ Ｐゴシック"/>
        <family val="3"/>
        <charset val="128"/>
        <scheme val="minor"/>
      </rPr>
      <t>⑤性能表示など（住まい手確認）・・・・・・・・・・・・・・・・・・・・・・・・85</t>
    </r>
    <phoneticPr fontId="2"/>
  </si>
  <si>
    <r>
      <rPr>
        <sz val="16"/>
        <color theme="10"/>
        <rFont val="ＭＳ Ｐゴシック"/>
        <family val="3"/>
        <charset val="128"/>
        <scheme val="minor"/>
      </rPr>
      <t>　</t>
    </r>
    <r>
      <rPr>
        <u/>
        <sz val="16"/>
        <color theme="10"/>
        <rFont val="ＭＳ Ｐゴシック"/>
        <family val="3"/>
        <charset val="128"/>
        <scheme val="minor"/>
      </rPr>
      <t>⑥仕様と価格（造り手記入、住まい手確認）・・・・・・・・・・・・・・・88</t>
    </r>
    <phoneticPr fontId="2"/>
  </si>
  <si>
    <t>　　造り手が提案する仕様と価格の目安</t>
    <rPh sb="2" eb="3">
      <t>ツク</t>
    </rPh>
    <rPh sb="4" eb="5">
      <t>テ</t>
    </rPh>
    <rPh sb="6" eb="8">
      <t>テイアン</t>
    </rPh>
    <phoneticPr fontId="2"/>
  </si>
  <si>
    <r>
      <rPr>
        <sz val="16"/>
        <color theme="10"/>
        <rFont val="ＭＳ Ｐゴシック"/>
        <family val="3"/>
        <charset val="128"/>
        <scheme val="minor"/>
      </rPr>
      <t>　</t>
    </r>
    <r>
      <rPr>
        <u/>
        <sz val="16"/>
        <color theme="10"/>
        <rFont val="ＭＳ Ｐゴシック"/>
        <family val="3"/>
        <charset val="128"/>
        <scheme val="minor"/>
      </rPr>
      <t>⑦仕様と価格（解説）・・・・・・・・・・・・・・・・・・・・・・・・・・・・・・・・・95</t>
    </r>
    <rPh sb="5" eb="7">
      <t>カカク</t>
    </rPh>
    <phoneticPr fontId="2"/>
  </si>
  <si>
    <r>
      <rPr>
        <sz val="16"/>
        <color theme="10"/>
        <rFont val="ＭＳ Ｐゴシック"/>
        <family val="3"/>
        <charset val="128"/>
        <scheme val="minor"/>
      </rPr>
      <t>　</t>
    </r>
    <r>
      <rPr>
        <u/>
        <sz val="16"/>
        <color theme="10"/>
        <rFont val="ＭＳ Ｐゴシック"/>
        <family val="3"/>
        <charset val="128"/>
        <scheme val="minor"/>
      </rPr>
      <t>⑧耐久性評価（回答）・・・・・・・・・・・・・・・・・・・・・・・・・・・・・・・・104</t>
    </r>
    <phoneticPr fontId="2"/>
  </si>
  <si>
    <r>
      <rPr>
        <sz val="16"/>
        <color theme="10"/>
        <rFont val="ＭＳ Ｐゴシック"/>
        <family val="3"/>
        <charset val="128"/>
        <scheme val="minor"/>
      </rPr>
      <t>　</t>
    </r>
    <r>
      <rPr>
        <u/>
        <sz val="16"/>
        <color theme="10"/>
        <rFont val="ＭＳ Ｐゴシック"/>
        <family val="3"/>
        <charset val="128"/>
        <scheme val="minor"/>
      </rPr>
      <t>⑤性能表示など（造り手記入）・・・・・・・・・・・・・・・・・・・・・・・・・105</t>
    </r>
    <phoneticPr fontId="2"/>
  </si>
  <si>
    <r>
      <t>表下の右側に示す本体工事費に</t>
    </r>
    <r>
      <rPr>
        <sz val="14"/>
        <color rgb="FFFF0000"/>
        <rFont val="ＭＳ Ｐゴシック"/>
        <family val="3"/>
        <charset val="128"/>
      </rPr>
      <t>含まれるもの</t>
    </r>
    <rPh sb="0" eb="1">
      <t>ヒョウ</t>
    </rPh>
    <rPh sb="1" eb="2">
      <t>シタ</t>
    </rPh>
    <rPh sb="3" eb="5">
      <t>ミギガワ</t>
    </rPh>
    <rPh sb="6" eb="7">
      <t>シメ</t>
    </rPh>
    <rPh sb="8" eb="10">
      <t>ホンタイ</t>
    </rPh>
    <rPh sb="10" eb="13">
      <t>コウジヒ</t>
    </rPh>
    <rPh sb="14" eb="15">
      <t>フク</t>
    </rPh>
    <phoneticPr fontId="2"/>
  </si>
  <si>
    <r>
      <t>通常、本体工事費に</t>
    </r>
    <r>
      <rPr>
        <sz val="14"/>
        <color rgb="FFFF0000"/>
        <rFont val="ＭＳ Ｐゴシック"/>
        <family val="3"/>
        <charset val="128"/>
      </rPr>
      <t xml:space="preserve">含まれないもの
</t>
    </r>
    <r>
      <rPr>
        <sz val="14"/>
        <color theme="1"/>
        <rFont val="ＭＳ Ｐゴシック"/>
        <family val="3"/>
        <charset val="128"/>
      </rPr>
      <t>地盤改良、盛土客土、給水本管接続、水道負担金局納金、排水放流同意金、屋外電気工事、屋外ガス工事、冷暖房工事、施主支給工事および管理費、照明器具、カーテンレール工事、カーテン工事、セキュリティシステム、造作家具工事、ＴＶアンテナ工事、ＴＶブースター工事、外構造園工事、解体工事、小運搬、工事車両駐車費用、官庁への諸手続費用、見積書および設計図書に明記する別途工事費用</t>
    </r>
    <rPh sb="0" eb="2">
      <t>ツウジョウ</t>
    </rPh>
    <rPh sb="3" eb="5">
      <t>ホンタイ</t>
    </rPh>
    <rPh sb="5" eb="8">
      <t>コウジヒ</t>
    </rPh>
    <rPh sb="9" eb="10">
      <t>フク</t>
    </rPh>
    <phoneticPr fontId="2"/>
  </si>
  <si>
    <r>
      <rPr>
        <sz val="14"/>
        <color rgb="FFFF0000"/>
        <rFont val="ＭＳ Ｐゴシック"/>
        <family val="3"/>
        <charset val="128"/>
      </rPr>
      <t>●</t>
    </r>
    <r>
      <rPr>
        <sz val="14"/>
        <rFont val="ＭＳ Ｐゴシック"/>
        <family val="3"/>
        <charset val="128"/>
      </rPr>
      <t>：3P、</t>
    </r>
    <r>
      <rPr>
        <sz val="14"/>
        <color rgb="FFFF0000"/>
        <rFont val="ＭＳ Ｐゴシック"/>
        <family val="3"/>
        <charset val="128"/>
      </rPr>
      <t>◎</t>
    </r>
    <r>
      <rPr>
        <sz val="14"/>
        <rFont val="ＭＳ Ｐゴシック"/>
        <family val="3"/>
        <charset val="128"/>
      </rPr>
      <t>：2P、○：1P、-：0P</t>
    </r>
    <phoneticPr fontId="2"/>
  </si>
  <si>
    <r>
      <t>■</t>
    </r>
    <r>
      <rPr>
        <sz val="14"/>
        <color rgb="FFFF0000"/>
        <rFont val="ＭＳ Ｐゴシック"/>
        <family val="3"/>
        <charset val="128"/>
      </rPr>
      <t>心材</t>
    </r>
    <r>
      <rPr>
        <sz val="14"/>
        <color theme="1"/>
        <rFont val="ＭＳ Ｐゴシック"/>
        <family val="3"/>
        <charset val="128"/>
      </rPr>
      <t>の耐久性区分</t>
    </r>
    <rPh sb="1" eb="3">
      <t>シンザイ</t>
    </rPh>
    <rPh sb="4" eb="7">
      <t>タイキュウセイ</t>
    </rPh>
    <rPh sb="7" eb="9">
      <t>クブン</t>
    </rPh>
    <phoneticPr fontId="2"/>
  </si>
  <si>
    <r>
      <rPr>
        <sz val="14"/>
        <color rgb="FFFF0000"/>
        <rFont val="ＭＳ Ｐゴシック"/>
        <family val="3"/>
        <charset val="128"/>
      </rPr>
      <t>ヒノキ</t>
    </r>
    <r>
      <rPr>
        <sz val="14"/>
        <color theme="1"/>
        <rFont val="ＭＳ Ｐゴシック"/>
        <family val="3"/>
        <charset val="128"/>
      </rPr>
      <t>、</t>
    </r>
    <r>
      <rPr>
        <sz val="14"/>
        <color rgb="FFFF0000"/>
        <rFont val="ＭＳ Ｐゴシック"/>
        <family val="3"/>
        <charset val="128"/>
      </rPr>
      <t>ヒバ</t>
    </r>
    <r>
      <rPr>
        <sz val="14"/>
        <color theme="1"/>
        <rFont val="ＭＳ Ｐゴシック"/>
        <family val="3"/>
        <charset val="128"/>
      </rPr>
      <t>、スギ、カラマツ、</t>
    </r>
    <r>
      <rPr>
        <sz val="14"/>
        <color rgb="FFFF0000"/>
        <rFont val="ＭＳ Ｐゴシック"/>
        <family val="3"/>
        <charset val="128"/>
      </rPr>
      <t>ベイヒ</t>
    </r>
    <r>
      <rPr>
        <sz val="14"/>
        <color theme="1"/>
        <rFont val="ＭＳ Ｐゴシック"/>
        <family val="3"/>
        <charset val="128"/>
      </rPr>
      <t>、</t>
    </r>
    <r>
      <rPr>
        <sz val="14"/>
        <color rgb="FFFF0000"/>
        <rFont val="ＭＳ Ｐゴシック"/>
        <family val="3"/>
        <charset val="128"/>
      </rPr>
      <t>ベイスギ</t>
    </r>
    <r>
      <rPr>
        <sz val="14"/>
        <color theme="1"/>
        <rFont val="ＭＳ Ｐゴシック"/>
        <family val="3"/>
        <charset val="128"/>
      </rPr>
      <t>、</t>
    </r>
    <r>
      <rPr>
        <sz val="14"/>
        <color rgb="FFFF0000"/>
        <rFont val="ＭＳ Ｐゴシック"/>
        <family val="3"/>
        <charset val="128"/>
      </rPr>
      <t>ベイヒバ</t>
    </r>
    <r>
      <rPr>
        <sz val="14"/>
        <color theme="1"/>
        <rFont val="ＭＳ Ｐゴシック"/>
        <family val="3"/>
        <charset val="128"/>
      </rPr>
      <t>、ベイマツ、ダフリカカラマツ及びサイプレスパイン</t>
    </r>
    <phoneticPr fontId="2"/>
  </si>
  <si>
    <r>
      <t>ウェスタンラーチ、</t>
    </r>
    <r>
      <rPr>
        <sz val="14"/>
        <color rgb="FFFF0000"/>
        <rFont val="ＭＳ Ｐゴシック"/>
        <family val="3"/>
        <charset val="128"/>
      </rPr>
      <t>ウェスタンレッドシーダー</t>
    </r>
    <r>
      <rPr>
        <sz val="14"/>
        <color theme="1"/>
        <rFont val="ＭＳ Ｐゴシック"/>
        <family val="3"/>
        <charset val="128"/>
      </rPr>
      <t>、カラマツ、スギ、</t>
    </r>
    <r>
      <rPr>
        <sz val="14"/>
        <color rgb="FFFF0000"/>
        <rFont val="ＭＳ Ｐゴシック"/>
        <family val="3"/>
        <charset val="128"/>
      </rPr>
      <t>タイワンヒノキ</t>
    </r>
    <r>
      <rPr>
        <sz val="14"/>
        <color theme="1"/>
        <rFont val="ＭＳ Ｐゴシック"/>
        <family val="3"/>
        <charset val="128"/>
      </rPr>
      <t>、ダグラスファー、ダフリカカラマツ、タマラック、パシフィック、コーストイエローシーダー、</t>
    </r>
    <r>
      <rPr>
        <sz val="14"/>
        <color rgb="FFFF0000"/>
        <rFont val="ＭＳ Ｐゴシック"/>
        <family val="3"/>
        <charset val="128"/>
      </rPr>
      <t>ヒノキ</t>
    </r>
    <r>
      <rPr>
        <sz val="14"/>
        <rFont val="ＭＳ Ｐゴシック"/>
        <family val="3"/>
        <charset val="128"/>
      </rPr>
      <t>、</t>
    </r>
    <r>
      <rPr>
        <sz val="14"/>
        <color rgb="FFFF0000"/>
        <rFont val="ＭＳ Ｐゴシック"/>
        <family val="3"/>
        <charset val="128"/>
      </rPr>
      <t>ヒバ</t>
    </r>
    <r>
      <rPr>
        <sz val="14"/>
        <rFont val="ＭＳ Ｐゴシック"/>
        <family val="3"/>
        <charset val="128"/>
      </rPr>
      <t>、その他心材の耐久性がこれらに類するもの</t>
    </r>
    <phoneticPr fontId="2"/>
  </si>
  <si>
    <r>
      <t>針葉樹：</t>
    </r>
    <r>
      <rPr>
        <sz val="14"/>
        <color rgb="FFFF0000"/>
        <rFont val="ＭＳ Ｐゴシック"/>
        <family val="3"/>
        <charset val="128"/>
      </rPr>
      <t>ヒノキ</t>
    </r>
    <r>
      <rPr>
        <sz val="14"/>
        <color theme="1"/>
        <rFont val="ＭＳ Ｐゴシック"/>
        <family val="3"/>
        <charset val="128"/>
      </rPr>
      <t>、</t>
    </r>
    <r>
      <rPr>
        <sz val="14"/>
        <color rgb="FFFF0000"/>
        <rFont val="ＭＳ Ｐゴシック"/>
        <family val="3"/>
        <charset val="128"/>
      </rPr>
      <t>ヒバ</t>
    </r>
    <r>
      <rPr>
        <sz val="14"/>
        <color theme="1"/>
        <rFont val="ＭＳ Ｐゴシック"/>
        <family val="3"/>
        <charset val="128"/>
      </rPr>
      <t>、スギ、カラマツ、</t>
    </r>
    <r>
      <rPr>
        <sz val="14"/>
        <color rgb="FFFF0000"/>
        <rFont val="ＭＳ Ｐゴシック"/>
        <family val="3"/>
        <charset val="128"/>
      </rPr>
      <t>ベイヒ</t>
    </r>
    <r>
      <rPr>
        <sz val="14"/>
        <color theme="1"/>
        <rFont val="ＭＳ Ｐゴシック"/>
        <family val="3"/>
        <charset val="128"/>
      </rPr>
      <t>、</t>
    </r>
    <r>
      <rPr>
        <sz val="14"/>
        <color rgb="FFFF0000"/>
        <rFont val="ＭＳ Ｐゴシック"/>
        <family val="3"/>
        <charset val="128"/>
      </rPr>
      <t>ベイスギ</t>
    </r>
    <r>
      <rPr>
        <sz val="14"/>
        <color theme="1"/>
        <rFont val="ＭＳ Ｐゴシック"/>
        <family val="3"/>
        <charset val="128"/>
      </rPr>
      <t>、</t>
    </r>
    <r>
      <rPr>
        <sz val="14"/>
        <color rgb="FFFF0000"/>
        <rFont val="ＭＳ Ｐゴシック"/>
        <family val="3"/>
        <charset val="128"/>
      </rPr>
      <t>ベイヒバ</t>
    </r>
    <r>
      <rPr>
        <sz val="14"/>
        <color theme="1"/>
        <rFont val="ＭＳ Ｐゴシック"/>
        <family val="3"/>
        <charset val="128"/>
      </rPr>
      <t>、ベイマツ、ダフリカカラマツ及びサイプレスパイン</t>
    </r>
    <rPh sb="0" eb="3">
      <t>シンヨウジュ</t>
    </rPh>
    <phoneticPr fontId="2"/>
  </si>
  <si>
    <r>
      <t>広葉樹：</t>
    </r>
    <r>
      <rPr>
        <sz val="14"/>
        <color rgb="FFFF0000"/>
        <rFont val="ＭＳ Ｐゴシック"/>
        <family val="3"/>
        <charset val="128"/>
      </rPr>
      <t>ケヤキ</t>
    </r>
    <r>
      <rPr>
        <sz val="14"/>
        <color theme="1"/>
        <rFont val="ＭＳ Ｐゴシック"/>
        <family val="3"/>
        <charset val="128"/>
      </rPr>
      <t>、</t>
    </r>
    <r>
      <rPr>
        <sz val="14"/>
        <color rgb="FFFF0000"/>
        <rFont val="ＭＳ Ｐゴシック"/>
        <family val="3"/>
        <charset val="128"/>
      </rPr>
      <t>クリ</t>
    </r>
    <r>
      <rPr>
        <sz val="14"/>
        <color theme="1"/>
        <rFont val="ＭＳ Ｐゴシック"/>
        <family val="3"/>
        <charset val="128"/>
      </rPr>
      <t>、クヌギ、ミズナラ、
カプール、セランガンバツ、アピト
ン、ケンパス、ボンゴシ、イペ及び
ジャラ</t>
    </r>
    <rPh sb="0" eb="3">
      <t>コウヨウジュ</t>
    </rPh>
    <phoneticPr fontId="2"/>
  </si>
  <si>
    <r>
      <t>※</t>
    </r>
    <r>
      <rPr>
        <sz val="14"/>
        <color rgb="FFFF0000"/>
        <rFont val="ＭＳ Ｐゴシック"/>
        <family val="3"/>
        <charset val="128"/>
      </rPr>
      <t>赤字</t>
    </r>
    <r>
      <rPr>
        <sz val="14"/>
        <color theme="1"/>
        <rFont val="ＭＳ Ｐゴシック"/>
        <family val="3"/>
        <charset val="128"/>
      </rPr>
      <t>：日本住宅性能表示基準、特定樹種</t>
    </r>
    <rPh sb="1" eb="3">
      <t>アカジ</t>
    </rPh>
    <rPh sb="4" eb="6">
      <t>ニホン</t>
    </rPh>
    <rPh sb="6" eb="8">
      <t>ジュウタク</t>
    </rPh>
    <rPh sb="8" eb="10">
      <t>セイノウ</t>
    </rPh>
    <rPh sb="10" eb="12">
      <t>ヒョウジ</t>
    </rPh>
    <rPh sb="12" eb="14">
      <t>キジュン</t>
    </rPh>
    <rPh sb="15" eb="17">
      <t>トクテイ</t>
    </rPh>
    <rPh sb="17" eb="19">
      <t>ジュシュ</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</si>
</sst>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0_ "/>
    <numFmt numFmtId="177" formatCode="0.0"/>
    <numFmt numFmtId="178" formatCode="0_);[Red]\(0\)"/>
  </numFmts>
  <fonts count="13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u/>
      <sz val="11"/>
      <color theme="10"/>
      <name val="ＭＳ Ｐゴシック"/>
      <family val="3"/>
      <charset val="128"/>
    </font>
    <font>
      <sz val="10"/>
      <name val="ＭＳ Ｐゴシック"/>
      <family val="3"/>
      <charset val="128"/>
    </font>
    <font>
      <b/>
      <sz val="11"/>
      <color theme="1"/>
      <name val="Times New Roman"/>
      <family val="1"/>
    </font>
    <font>
      <b/>
      <sz val="20"/>
      <color theme="1"/>
      <name val="ＭＳ Ｐゴシック"/>
      <family val="3"/>
      <charset val="128"/>
      <scheme val="minor"/>
    </font>
    <font>
      <b/>
      <sz val="11"/>
      <color theme="1"/>
      <name val="ＭＳ Ｐ明朝"/>
      <family val="1"/>
      <charset val="128"/>
    </font>
    <font>
      <b/>
      <sz val="12"/>
      <color theme="1"/>
      <name val="ＭＳ Ｐゴシック"/>
      <family val="3"/>
      <charset val="128"/>
      <scheme val="minor"/>
    </font>
    <font>
      <u/>
      <sz val="11"/>
      <color theme="10"/>
      <name val="ＭＳ Ｐゴシック"/>
      <family val="2"/>
      <charset val="128"/>
      <scheme val="minor"/>
    </font>
    <font>
      <sz val="11"/>
      <color theme="1"/>
      <name val="Times New Roman"/>
      <family val="1"/>
    </font>
    <font>
      <sz val="11"/>
      <color theme="1"/>
      <name val="ＭＳ Ｐゴシック"/>
      <family val="3"/>
      <charset val="128"/>
    </font>
    <font>
      <sz val="11"/>
      <color theme="1"/>
      <name val="ＭＳ Ｐ明朝"/>
      <family val="1"/>
      <charset val="128"/>
    </font>
    <font>
      <vertAlign val="superscript"/>
      <sz val="11"/>
      <color theme="1"/>
      <name val="Times New Roman"/>
      <family val="1"/>
    </font>
    <font>
      <sz val="11"/>
      <color theme="1"/>
      <name val="ＭＳ Ｐゴシック"/>
      <family val="3"/>
      <charset val="128"/>
      <scheme val="minor"/>
    </font>
    <font>
      <b/>
      <sz val="18"/>
      <color theme="1"/>
      <name val="ＭＳ Ｐゴシック"/>
      <family val="3"/>
      <charset val="128"/>
      <scheme val="minor"/>
    </font>
    <font>
      <sz val="11"/>
      <color rgb="FFFF0000"/>
      <name val="ＭＳ Ｐゴシック"/>
      <family val="3"/>
      <charset val="128"/>
    </font>
    <font>
      <sz val="18"/>
      <color theme="1"/>
      <name val="Times New Roman"/>
      <family val="1"/>
    </font>
    <font>
      <sz val="18"/>
      <color theme="1"/>
      <name val="ＭＳ Ｐゴシック"/>
      <family val="2"/>
      <charset val="128"/>
    </font>
    <font>
      <sz val="18"/>
      <color theme="1"/>
      <name val="ＭＳ Ｐゴシック"/>
      <family val="3"/>
      <charset val="128"/>
    </font>
    <font>
      <sz val="9"/>
      <color indexed="81"/>
      <name val="ＭＳ Ｐゴシック"/>
      <family val="3"/>
      <charset val="128"/>
    </font>
    <font>
      <b/>
      <sz val="9"/>
      <color indexed="81"/>
      <name val="ＭＳ Ｐゴシック"/>
      <family val="3"/>
      <charset val="128"/>
    </font>
    <font>
      <b/>
      <sz val="11"/>
      <color rgb="FFFF0000"/>
      <name val="ＭＳ Ｐ明朝"/>
      <family val="1"/>
      <charset val="128"/>
    </font>
    <font>
      <u/>
      <sz val="18"/>
      <color theme="10"/>
      <name val="ＭＳ Ｐゴシック"/>
      <family val="2"/>
      <charset val="128"/>
      <scheme val="minor"/>
    </font>
    <font>
      <u/>
      <sz val="18"/>
      <color theme="10"/>
      <name val="ＭＳ Ｐゴシック"/>
      <family val="3"/>
      <charset val="128"/>
      <scheme val="minor"/>
    </font>
    <font>
      <sz val="11"/>
      <name val="ＭＳ Ｐゴシック"/>
      <family val="3"/>
      <charset val="128"/>
      <scheme val="minor"/>
    </font>
    <font>
      <sz val="18"/>
      <color theme="1"/>
      <name val="ＭＳ Ｐ明朝"/>
      <family val="1"/>
      <charset val="128"/>
    </font>
    <font>
      <sz val="18"/>
      <color rgb="FFFF0000"/>
      <name val="ＭＳ Ｐ明朝"/>
      <family val="1"/>
      <charset val="128"/>
    </font>
    <font>
      <sz val="18"/>
      <color theme="1"/>
      <name val="ＭＳ Ｐゴシック"/>
      <family val="3"/>
      <charset val="128"/>
      <scheme val="minor"/>
    </font>
    <font>
      <u/>
      <sz val="11"/>
      <color theme="10"/>
      <name val="ＭＳ Ｐゴシック"/>
      <family val="3"/>
      <charset val="128"/>
      <scheme val="minor"/>
    </font>
    <font>
      <b/>
      <sz val="18"/>
      <color theme="1"/>
      <name val="ＭＳ Ｐ明朝"/>
      <family val="1"/>
      <charset val="128"/>
    </font>
    <font>
      <sz val="12"/>
      <color theme="1"/>
      <name val="ＭＳ Ｐ明朝"/>
      <family val="1"/>
      <charset val="128"/>
    </font>
    <font>
      <sz val="12"/>
      <color rgb="FFFF0000"/>
      <name val="ＭＳ Ｐ明朝"/>
      <family val="1"/>
      <charset val="128"/>
    </font>
    <font>
      <sz val="20"/>
      <color theme="1"/>
      <name val="ＭＳ Ｐゴシック"/>
      <family val="2"/>
      <charset val="128"/>
      <scheme val="minor"/>
    </font>
    <font>
      <sz val="20"/>
      <color theme="1"/>
      <name val="ＭＳ Ｐゴシック"/>
      <family val="3"/>
      <charset val="128"/>
      <scheme val="minor"/>
    </font>
    <font>
      <sz val="11"/>
      <color rgb="FF6535A5"/>
      <name val="ＭＳ Ｐゴシック"/>
      <family val="2"/>
      <charset val="128"/>
      <scheme val="minor"/>
    </font>
    <font>
      <sz val="26"/>
      <color rgb="FF6535A5"/>
      <name val="HGP創英角ｺﾞｼｯｸUB"/>
      <family val="3"/>
      <charset val="128"/>
    </font>
    <font>
      <b/>
      <sz val="11"/>
      <color theme="1"/>
      <name val="ＭＳ Ｐゴシック"/>
      <family val="2"/>
      <charset val="128"/>
      <scheme val="minor"/>
    </font>
    <font>
      <b/>
      <sz val="14"/>
      <color theme="1"/>
      <name val="ＭＳ Ｐゴシック"/>
      <family val="3"/>
      <charset val="128"/>
      <scheme val="minor"/>
    </font>
    <font>
      <b/>
      <sz val="12"/>
      <color theme="1"/>
      <name val="HG丸ｺﾞｼｯｸM-PRO"/>
      <family val="3"/>
      <charset val="128"/>
    </font>
    <font>
      <sz val="11"/>
      <color theme="1"/>
      <name val="HG丸ｺﾞｼｯｸM-PRO"/>
      <family val="3"/>
      <charset val="128"/>
    </font>
    <font>
      <b/>
      <sz val="20"/>
      <color theme="1"/>
      <name val="HG丸ｺﾞｼｯｸM-PRO"/>
      <family val="3"/>
      <charset val="128"/>
    </font>
    <font>
      <b/>
      <sz val="16"/>
      <color theme="1"/>
      <name val="HG丸ｺﾞｼｯｸM-PRO"/>
      <family val="3"/>
      <charset val="128"/>
    </font>
    <font>
      <b/>
      <sz val="11"/>
      <color theme="1"/>
      <name val="HG丸ｺﾞｼｯｸM-PRO"/>
      <family val="3"/>
      <charset val="128"/>
    </font>
    <font>
      <b/>
      <sz val="18"/>
      <color theme="1"/>
      <name val="HG丸ｺﾞｼｯｸM-PRO"/>
      <family val="3"/>
      <charset val="128"/>
    </font>
    <font>
      <sz val="14"/>
      <color theme="1"/>
      <name val="HG丸ｺﾞｼｯｸM-PRO"/>
      <family val="3"/>
      <charset val="128"/>
    </font>
    <font>
      <sz val="14"/>
      <color theme="1"/>
      <name val="ＭＳ Ｐゴシック"/>
      <family val="2"/>
      <charset val="128"/>
      <scheme val="minor"/>
    </font>
    <font>
      <u/>
      <sz val="14"/>
      <color theme="10"/>
      <name val="ＭＳ Ｐゴシック"/>
      <family val="2"/>
      <charset val="128"/>
      <scheme val="minor"/>
    </font>
    <font>
      <sz val="14"/>
      <color rgb="FFFF0000"/>
      <name val="HG丸ｺﾞｼｯｸM-PRO"/>
      <family val="3"/>
      <charset val="128"/>
    </font>
    <font>
      <b/>
      <sz val="14"/>
      <color rgb="FF000000"/>
      <name val="ＭＳ Ｐゴシック"/>
      <family val="3"/>
      <charset val="128"/>
      <scheme val="minor"/>
    </font>
    <font>
      <b/>
      <sz val="18"/>
      <name val="HG丸ｺﾞｼｯｸM-PRO"/>
      <family val="3"/>
      <charset val="128"/>
    </font>
    <font>
      <b/>
      <sz val="18"/>
      <color rgb="FFFF0000"/>
      <name val="HG丸ｺﾞｼｯｸM-PRO"/>
      <family val="3"/>
      <charset val="128"/>
    </font>
    <font>
      <sz val="18"/>
      <color theme="1"/>
      <name val="HG丸ｺﾞｼｯｸM-PRO"/>
      <family val="3"/>
      <charset val="128"/>
    </font>
    <font>
      <b/>
      <u/>
      <sz val="11"/>
      <color theme="1"/>
      <name val="HG丸ｺﾞｼｯｸM-PRO"/>
      <family val="3"/>
      <charset val="128"/>
    </font>
    <font>
      <b/>
      <sz val="14"/>
      <color theme="1"/>
      <name val="HG丸ｺﾞｼｯｸM-PRO"/>
      <family val="3"/>
      <charset val="128"/>
    </font>
    <font>
      <b/>
      <sz val="14"/>
      <color rgb="FFFF0000"/>
      <name val="HG丸ｺﾞｼｯｸM-PRO"/>
      <family val="3"/>
      <charset val="128"/>
    </font>
    <font>
      <b/>
      <u/>
      <sz val="12"/>
      <color theme="1"/>
      <name val="HG丸ｺﾞｼｯｸM-PRO"/>
      <family val="3"/>
      <charset val="128"/>
    </font>
    <font>
      <b/>
      <sz val="14"/>
      <name val="HG丸ｺﾞｼｯｸM-PRO"/>
      <family val="3"/>
      <charset val="128"/>
    </font>
    <font>
      <b/>
      <u/>
      <sz val="14"/>
      <color theme="1"/>
      <name val="HG丸ｺﾞｼｯｸM-PRO"/>
      <family val="3"/>
      <charset val="128"/>
    </font>
    <font>
      <b/>
      <u/>
      <sz val="14"/>
      <color theme="10"/>
      <name val="HG丸ｺﾞｼｯｸM-PRO"/>
      <family val="3"/>
      <charset val="128"/>
    </font>
    <font>
      <b/>
      <sz val="11"/>
      <color theme="1"/>
      <name val="ＭＳ Ｐゴシック"/>
      <family val="3"/>
      <charset val="128"/>
    </font>
    <font>
      <u/>
      <sz val="14"/>
      <color theme="10"/>
      <name val="ＭＳ Ｐゴシック"/>
      <family val="3"/>
      <charset val="128"/>
      <scheme val="minor"/>
    </font>
    <font>
      <sz val="14"/>
      <color theme="1"/>
      <name val="Times New Roman"/>
      <family val="1"/>
    </font>
    <font>
      <sz val="14"/>
      <color theme="1"/>
      <name val="ＭＳ Ｐゴシック"/>
      <family val="3"/>
      <charset val="128"/>
    </font>
    <font>
      <b/>
      <sz val="14"/>
      <color theme="1"/>
      <name val="ＭＳ Ｐゴシック"/>
      <family val="3"/>
      <charset val="128"/>
    </font>
    <font>
      <b/>
      <sz val="14"/>
      <color rgb="FFFF0000"/>
      <name val="ＭＳ Ｐゴシック"/>
      <family val="3"/>
      <charset val="128"/>
    </font>
    <font>
      <u/>
      <sz val="14"/>
      <color rgb="FFFF0000"/>
      <name val="ＭＳ Ｐゴシック"/>
      <family val="3"/>
      <charset val="128"/>
      <scheme val="minor"/>
    </font>
    <font>
      <u/>
      <sz val="14"/>
      <color rgb="FFFF0000"/>
      <name val="ＭＳ Ｐゴシック"/>
      <family val="2"/>
      <charset val="128"/>
      <scheme val="minor"/>
    </font>
    <font>
      <u/>
      <sz val="14"/>
      <name val="ＭＳ Ｐゴシック"/>
      <family val="3"/>
      <charset val="128"/>
      <scheme val="minor"/>
    </font>
    <font>
      <b/>
      <sz val="11"/>
      <color theme="8" tint="-0.249977111117893"/>
      <name val="ＭＳ Ｐ明朝"/>
      <family val="1"/>
      <charset val="128"/>
    </font>
    <font>
      <b/>
      <u/>
      <sz val="14"/>
      <color theme="10"/>
      <name val="ＭＳ Ｐゴシック"/>
      <family val="3"/>
      <charset val="128"/>
      <scheme val="minor"/>
    </font>
    <font>
      <b/>
      <sz val="14"/>
      <color theme="1"/>
      <name val="Times New Roman"/>
      <family val="1"/>
    </font>
    <font>
      <sz val="14"/>
      <color theme="1"/>
      <name val="ＭＳ Ｐゴシック"/>
      <family val="3"/>
      <charset val="128"/>
      <scheme val="minor"/>
    </font>
    <font>
      <sz val="14"/>
      <color rgb="FFFF0000"/>
      <name val="ＭＳ Ｐゴシック"/>
      <family val="3"/>
      <charset val="128"/>
      <scheme val="minor"/>
    </font>
    <font>
      <b/>
      <sz val="11"/>
      <color rgb="FFFF0000"/>
      <name val="ＭＳ Ｐゴシック"/>
      <family val="3"/>
      <charset val="128"/>
    </font>
    <font>
      <b/>
      <sz val="16"/>
      <color theme="1"/>
      <name val="ＭＳ Ｐゴシック"/>
      <family val="3"/>
      <charset val="128"/>
      <scheme val="minor"/>
    </font>
    <font>
      <sz val="20"/>
      <color rgb="FF6535A5"/>
      <name val="ＭＳ Ｐゴシック"/>
      <family val="2"/>
      <charset val="128"/>
      <scheme val="minor"/>
    </font>
    <font>
      <b/>
      <sz val="20"/>
      <color rgb="FFFF0000"/>
      <name val="ＭＳ Ｐゴシック"/>
      <family val="3"/>
      <charset val="128"/>
      <scheme val="minor"/>
    </font>
    <font>
      <b/>
      <sz val="16"/>
      <color rgb="FFFF0000"/>
      <name val="ＭＳ Ｐゴシック"/>
      <family val="3"/>
      <charset val="128"/>
      <scheme val="minor"/>
    </font>
    <font>
      <b/>
      <sz val="16"/>
      <name val="HG丸ｺﾞｼｯｸM-PRO"/>
      <family val="3"/>
      <charset val="128"/>
    </font>
    <font>
      <b/>
      <sz val="16"/>
      <color rgb="FFFF0000"/>
      <name val="HG丸ｺﾞｼｯｸM-PRO"/>
      <family val="3"/>
      <charset val="128"/>
    </font>
    <font>
      <b/>
      <sz val="7"/>
      <color theme="1"/>
      <name val="HG丸ｺﾞｼｯｸM-PRO"/>
      <family val="3"/>
      <charset val="128"/>
    </font>
    <font>
      <b/>
      <u/>
      <sz val="14"/>
      <color theme="10"/>
      <name val="ＭＳ Ｐゴシック"/>
      <family val="2"/>
      <charset val="128"/>
      <scheme val="minor"/>
    </font>
    <font>
      <b/>
      <sz val="12"/>
      <color theme="9" tint="-0.499984740745262"/>
      <name val="ＭＳ Ｐゴシック"/>
      <family val="3"/>
      <charset val="128"/>
      <scheme val="minor"/>
    </font>
    <font>
      <b/>
      <sz val="11"/>
      <color rgb="FFFF0000"/>
      <name val="ＭＳ Ｐゴシック"/>
      <family val="3"/>
      <charset val="128"/>
      <scheme val="minor"/>
    </font>
    <font>
      <b/>
      <u/>
      <sz val="16"/>
      <color rgb="FFFF0000"/>
      <name val="ＭＳ Ｐゴシック"/>
      <family val="3"/>
      <charset val="128"/>
      <scheme val="minor"/>
    </font>
    <font>
      <u/>
      <sz val="16"/>
      <color theme="10"/>
      <name val="ＭＳ Ｐゴシック"/>
      <family val="2"/>
      <charset val="128"/>
      <scheme val="minor"/>
    </font>
    <font>
      <u/>
      <sz val="16"/>
      <color theme="10"/>
      <name val="ＭＳ Ｐゴシック"/>
      <family val="3"/>
      <charset val="128"/>
      <scheme val="minor"/>
    </font>
    <font>
      <sz val="16"/>
      <color theme="1"/>
      <name val="Times New Roman"/>
      <family val="1"/>
    </font>
    <font>
      <sz val="16"/>
      <color theme="1"/>
      <name val="ＭＳ Ｐゴシック"/>
      <family val="3"/>
      <charset val="128"/>
    </font>
    <font>
      <b/>
      <sz val="16"/>
      <color theme="1"/>
      <name val="ＭＳ Ｐゴシック"/>
      <family val="3"/>
      <charset val="128"/>
    </font>
    <font>
      <b/>
      <sz val="16"/>
      <color theme="1"/>
      <name val="ＭＳ Ｐゴシック"/>
      <family val="2"/>
      <charset val="128"/>
      <scheme val="minor"/>
    </font>
    <font>
      <u/>
      <sz val="16"/>
      <color rgb="FFFF0000"/>
      <name val="ＭＳ Ｐゴシック"/>
      <family val="3"/>
      <charset val="128"/>
      <scheme val="minor"/>
    </font>
    <font>
      <b/>
      <sz val="16"/>
      <color rgb="FFFF0000"/>
      <name val="ＭＳ Ｐゴシック"/>
      <family val="3"/>
      <charset val="128"/>
    </font>
    <font>
      <sz val="16"/>
      <color rgb="FFFF0000"/>
      <name val="ＭＳ Ｐゴシック"/>
      <family val="3"/>
      <charset val="128"/>
    </font>
    <font>
      <u/>
      <sz val="16"/>
      <color rgb="FFFF0000"/>
      <name val="ＭＳ Ｐゴシック"/>
      <family val="2"/>
      <charset val="128"/>
      <scheme val="minor"/>
    </font>
    <font>
      <u/>
      <sz val="16"/>
      <name val="ＭＳ Ｐゴシック"/>
      <family val="3"/>
      <charset val="128"/>
      <scheme val="minor"/>
    </font>
    <font>
      <sz val="16"/>
      <color theme="1"/>
      <name val="ＭＳ Ｐゴシック"/>
      <family val="3"/>
      <charset val="128"/>
      <scheme val="minor"/>
    </font>
    <font>
      <sz val="16"/>
      <color rgb="FFFF0000"/>
      <name val="ＭＳ Ｐゴシック"/>
      <family val="3"/>
      <charset val="128"/>
      <scheme val="minor"/>
    </font>
    <font>
      <sz val="18"/>
      <color rgb="FFFF0000"/>
      <name val="ＭＳ Ｐゴシック"/>
      <family val="3"/>
      <charset val="128"/>
      <scheme val="minor"/>
    </font>
    <font>
      <vertAlign val="superscript"/>
      <sz val="16"/>
      <color theme="1"/>
      <name val="Times New Roman"/>
      <family val="1"/>
    </font>
    <font>
      <sz val="16"/>
      <color theme="1"/>
      <name val="ＭＳ Ｐ明朝"/>
      <family val="1"/>
      <charset val="128"/>
    </font>
    <font>
      <u/>
      <sz val="16"/>
      <name val="ＭＳ Ｐゴシック"/>
      <family val="2"/>
      <charset val="128"/>
      <scheme val="minor"/>
    </font>
    <font>
      <b/>
      <sz val="16"/>
      <color theme="1"/>
      <name val="Times New Roman"/>
      <family val="1"/>
    </font>
    <font>
      <b/>
      <sz val="16"/>
      <color theme="8" tint="-0.249977111117893"/>
      <name val="ＭＳ Ｐゴシック"/>
      <family val="3"/>
      <charset val="128"/>
      <scheme val="minor"/>
    </font>
    <font>
      <u/>
      <sz val="12"/>
      <color theme="10"/>
      <name val="ＭＳ Ｐゴシック"/>
      <family val="3"/>
      <charset val="128"/>
      <scheme val="minor"/>
    </font>
    <font>
      <u/>
      <sz val="11"/>
      <color rgb="FF808080"/>
      <name val="Verdana"/>
      <family val="2"/>
    </font>
    <font>
      <sz val="20"/>
      <color theme="1"/>
      <name val="Times New Roman"/>
      <family val="1"/>
    </font>
    <font>
      <b/>
      <sz val="16"/>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sz val="16"/>
      <color theme="1"/>
      <name val="ＭＳ Ｐゴシック"/>
      <family val="2"/>
      <charset val="128"/>
      <scheme val="minor"/>
    </font>
    <font>
      <sz val="18"/>
      <color theme="1"/>
      <name val="ＭＳ Ｐゴシック"/>
      <family val="2"/>
      <charset val="128"/>
      <scheme val="minor"/>
    </font>
    <font>
      <vertAlign val="superscript"/>
      <sz val="20"/>
      <color theme="1"/>
      <name val="ＭＳ Ｐゴシック"/>
      <family val="3"/>
      <charset val="128"/>
      <scheme val="minor"/>
    </font>
    <font>
      <b/>
      <sz val="10"/>
      <color theme="1"/>
      <name val="ＭＳ Ｐゴシック"/>
      <family val="3"/>
      <charset val="128"/>
      <scheme val="minor"/>
    </font>
    <font>
      <sz val="11"/>
      <color theme="1"/>
      <name val="Times New Roman"/>
      <family val="3"/>
      <charset val="128"/>
    </font>
    <font>
      <b/>
      <sz val="14"/>
      <name val="ＭＳ Ｐゴシック"/>
      <family val="3"/>
      <charset val="128"/>
    </font>
    <font>
      <b/>
      <u/>
      <sz val="14"/>
      <color theme="10"/>
      <name val="ＭＳ Ｐゴシック"/>
      <family val="3"/>
      <charset val="128"/>
    </font>
    <font>
      <b/>
      <u/>
      <sz val="14"/>
      <name val="ＭＳ Ｐゴシック"/>
      <family val="3"/>
      <charset val="128"/>
    </font>
    <font>
      <b/>
      <sz val="14"/>
      <color rgb="FF0070C0"/>
      <name val="ＭＳ Ｐゴシック"/>
      <family val="3"/>
      <charset val="128"/>
    </font>
    <font>
      <u/>
      <sz val="20"/>
      <color theme="10"/>
      <name val="ＭＳ Ｐゴシック"/>
      <family val="3"/>
      <charset val="128"/>
      <scheme val="minor"/>
    </font>
    <font>
      <u/>
      <sz val="20"/>
      <color theme="10"/>
      <name val="ＭＳ Ｐゴシック"/>
      <family val="2"/>
      <charset val="128"/>
      <scheme val="minor"/>
    </font>
    <font>
      <sz val="16"/>
      <color theme="10"/>
      <name val="ＭＳ Ｐゴシック"/>
      <family val="3"/>
      <charset val="128"/>
      <scheme val="minor"/>
    </font>
    <font>
      <sz val="14"/>
      <name val="ＭＳ Ｐゴシック"/>
      <family val="3"/>
      <charset val="128"/>
    </font>
    <font>
      <sz val="14"/>
      <color rgb="FF0070C0"/>
      <name val="ＭＳ Ｐゴシック"/>
      <family val="3"/>
      <charset val="128"/>
    </font>
    <font>
      <sz val="14"/>
      <color rgb="FFFF0000"/>
      <name val="ＭＳ Ｐゴシック"/>
      <family val="3"/>
      <charset val="128"/>
    </font>
    <font>
      <u/>
      <sz val="14"/>
      <color theme="10"/>
      <name val="ＭＳ Ｐゴシック"/>
      <family val="3"/>
      <charset val="128"/>
    </font>
    <font>
      <u/>
      <sz val="14"/>
      <name val="ＭＳ Ｐゴシック"/>
      <family val="3"/>
      <charset val="128"/>
    </font>
    <font>
      <sz val="14"/>
      <color theme="10"/>
      <name val="ＭＳ Ｐゴシック"/>
      <family val="3"/>
      <charset val="128"/>
    </font>
    <font>
      <u/>
      <sz val="14"/>
      <color theme="1"/>
      <name val="ＭＳ Ｐゴシック"/>
      <family val="3"/>
      <charset val="128"/>
    </font>
    <font>
      <u/>
      <sz val="14"/>
      <color rgb="FF0070C0"/>
      <name val="ＭＳ Ｐゴシック"/>
      <family val="3"/>
      <charset val="128"/>
    </font>
    <font>
      <u/>
      <sz val="14"/>
      <color rgb="FF5534E0"/>
      <name val="ＭＳ Ｐゴシック"/>
      <family val="3"/>
      <charset val="128"/>
    </font>
  </fonts>
  <fills count="22">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7FFFF"/>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rgb="FFCCFFFF"/>
        <bgColor indexed="64"/>
      </patternFill>
    </fill>
    <fill>
      <patternFill patternType="solid">
        <fgColor theme="9" tint="0.59996337778862885"/>
        <bgColor indexed="64"/>
      </patternFill>
    </fill>
    <fill>
      <patternFill patternType="solid">
        <fgColor theme="0"/>
        <bgColor indexed="64"/>
      </patternFill>
    </fill>
  </fills>
  <borders count="54">
    <border>
      <left/>
      <right/>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top style="thick">
        <color auto="1"/>
      </top>
      <bottom style="thin">
        <color auto="1"/>
      </bottom>
      <diagonal/>
    </border>
    <border>
      <left/>
      <right/>
      <top style="thin">
        <color auto="1"/>
      </top>
      <bottom style="thin">
        <color auto="1"/>
      </bottom>
      <diagonal/>
    </border>
    <border>
      <left/>
      <right/>
      <top style="thin">
        <color auto="1"/>
      </top>
      <bottom style="thick">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top/>
      <bottom style="thick">
        <color auto="1"/>
      </bottom>
      <diagonal/>
    </border>
    <border>
      <left style="thin">
        <color auto="1"/>
      </left>
      <right/>
      <top/>
      <bottom/>
      <diagonal/>
    </border>
    <border>
      <left/>
      <right/>
      <top style="thick">
        <color auto="1"/>
      </top>
      <bottom/>
      <diagonal/>
    </border>
    <border>
      <left style="thick">
        <color auto="1"/>
      </left>
      <right/>
      <top/>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thin">
        <color auto="1"/>
      </right>
      <top style="thick">
        <color auto="1"/>
      </top>
      <bottom/>
      <diagonal/>
    </border>
    <border>
      <left style="thin">
        <color auto="1"/>
      </left>
      <right/>
      <top style="thick">
        <color auto="1"/>
      </top>
      <bottom/>
      <diagonal/>
    </border>
    <border>
      <left style="thin">
        <color auto="1"/>
      </left>
      <right style="thin">
        <color auto="1"/>
      </right>
      <top style="thick">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top style="medium">
        <color auto="1"/>
      </top>
      <bottom/>
      <diagonal/>
    </border>
    <border>
      <left/>
      <right/>
      <top style="medium">
        <color auto="1"/>
      </top>
      <bottom/>
      <diagonal/>
    </border>
    <border>
      <left/>
      <right style="thin">
        <color auto="1"/>
      </right>
      <top/>
      <bottom style="medium">
        <color auto="1"/>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6">
    <xf numFmtId="0" fontId="0" fillId="0" borderId="0">
      <alignment vertical="center"/>
    </xf>
    <xf numFmtId="6"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0" fontId="5" fillId="0" borderId="0"/>
    <xf numFmtId="0" fontId="10"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1293">
    <xf numFmtId="0" fontId="0" fillId="0" borderId="0" xfId="0">
      <alignment vertical="center"/>
    </xf>
    <xf numFmtId="0" fontId="0" fillId="4" borderId="0" xfId="0" applyFill="1">
      <alignment vertical="center"/>
    </xf>
    <xf numFmtId="0" fontId="34" fillId="4" borderId="0" xfId="0" applyFont="1" applyFill="1" applyAlignment="1">
      <alignment horizontal="center" vertical="center"/>
    </xf>
    <xf numFmtId="0" fontId="35" fillId="4" borderId="0" xfId="0" applyFont="1" applyFill="1" applyAlignment="1">
      <alignment horizontal="center" vertical="center"/>
    </xf>
    <xf numFmtId="0" fontId="36" fillId="4" borderId="0" xfId="0" applyFont="1" applyFill="1">
      <alignment vertical="center"/>
    </xf>
    <xf numFmtId="0" fontId="37" fillId="4" borderId="0" xfId="0" applyFont="1" applyFill="1" applyAlignment="1">
      <alignment vertical="center"/>
    </xf>
    <xf numFmtId="0" fontId="51" fillId="4" borderId="0" xfId="0" applyFont="1" applyFill="1" applyBorder="1" applyAlignment="1">
      <alignment horizontal="left" vertical="center" wrapText="1"/>
    </xf>
    <xf numFmtId="0" fontId="0" fillId="4" borderId="0" xfId="0" applyFill="1" applyAlignment="1">
      <alignment vertical="center" wrapText="1"/>
    </xf>
    <xf numFmtId="0" fontId="0" fillId="4" borderId="0" xfId="0" applyFill="1" applyAlignment="1">
      <alignment horizontal="center" vertical="center" wrapText="1"/>
    </xf>
    <xf numFmtId="0" fontId="0" fillId="4" borderId="0" xfId="0" applyFill="1" applyAlignment="1">
      <alignment horizontal="left" vertical="center" wrapText="1"/>
    </xf>
    <xf numFmtId="0" fontId="7" fillId="4" borderId="0" xfId="0" applyFont="1" applyFill="1" applyAlignment="1">
      <alignment vertical="center" wrapText="1"/>
    </xf>
    <xf numFmtId="0" fontId="7" fillId="4" borderId="0" xfId="0" applyFont="1" applyFill="1" applyAlignment="1">
      <alignment horizontal="center" vertical="center" wrapText="1"/>
    </xf>
    <xf numFmtId="0" fontId="16" fillId="4" borderId="0" xfId="0" applyFont="1" applyFill="1" applyBorder="1" applyAlignment="1">
      <alignment vertical="center"/>
    </xf>
    <xf numFmtId="0" fontId="16" fillId="4" borderId="0" xfId="0" applyFont="1" applyFill="1" applyAlignment="1">
      <alignment horizontal="center" vertical="center" wrapText="1"/>
    </xf>
    <xf numFmtId="0" fontId="29" fillId="4" borderId="0" xfId="0" applyFont="1" applyFill="1" applyAlignment="1">
      <alignment vertical="center" wrapText="1"/>
    </xf>
    <xf numFmtId="0" fontId="9" fillId="4" borderId="0" xfId="0" applyFont="1" applyFill="1" applyBorder="1" applyAlignment="1">
      <alignment horizontal="center" vertical="center"/>
    </xf>
    <xf numFmtId="0" fontId="46" fillId="4" borderId="0" xfId="0" applyFont="1" applyFill="1" applyAlignment="1">
      <alignment vertical="center" wrapText="1"/>
    </xf>
    <xf numFmtId="0" fontId="39" fillId="4" borderId="0" xfId="0" applyFont="1" applyFill="1" applyAlignment="1">
      <alignment horizontal="left" vertical="center"/>
    </xf>
    <xf numFmtId="0" fontId="39" fillId="4" borderId="0" xfId="0" applyFont="1" applyFill="1" applyAlignment="1">
      <alignment horizontal="center" vertical="center" wrapText="1"/>
    </xf>
    <xf numFmtId="0" fontId="39" fillId="4" borderId="0" xfId="0" applyFont="1" applyFill="1" applyAlignment="1">
      <alignment vertical="center" wrapText="1"/>
    </xf>
    <xf numFmtId="0" fontId="47" fillId="4" borderId="0" xfId="0" applyFont="1" applyFill="1" applyAlignment="1">
      <alignment vertical="center" wrapText="1"/>
    </xf>
    <xf numFmtId="0" fontId="48" fillId="4" borderId="0" xfId="4" applyFont="1" applyFill="1" applyAlignment="1">
      <alignment vertical="center" wrapText="1"/>
    </xf>
    <xf numFmtId="0" fontId="46" fillId="4" borderId="0" xfId="0" applyFont="1" applyFill="1" applyAlignment="1">
      <alignment horizontal="left" vertical="center"/>
    </xf>
    <xf numFmtId="0" fontId="50" fillId="4" borderId="0" xfId="0" applyFont="1" applyFill="1" applyAlignment="1">
      <alignment horizontal="center" vertical="center"/>
    </xf>
    <xf numFmtId="0" fontId="40" fillId="4" borderId="0" xfId="0" applyFont="1" applyFill="1" applyAlignment="1">
      <alignment horizontal="left" vertical="center"/>
    </xf>
    <xf numFmtId="0" fontId="40" fillId="4" borderId="0" xfId="0" applyFont="1" applyFill="1" applyAlignment="1">
      <alignment horizontal="center" vertical="center"/>
    </xf>
    <xf numFmtId="0" fontId="42" fillId="4" borderId="0" xfId="0" applyFont="1" applyFill="1" applyAlignment="1">
      <alignment horizontal="left" vertical="center"/>
    </xf>
    <xf numFmtId="0" fontId="41" fillId="4" borderId="0" xfId="0" applyFont="1" applyFill="1" applyAlignment="1">
      <alignment vertical="center" wrapText="1"/>
    </xf>
    <xf numFmtId="0" fontId="42" fillId="4" borderId="0" xfId="0" applyFont="1" applyFill="1" applyAlignment="1">
      <alignment horizontal="center" vertical="center" wrapText="1"/>
    </xf>
    <xf numFmtId="0" fontId="42" fillId="4" borderId="0" xfId="0" applyFont="1" applyFill="1" applyAlignment="1">
      <alignment vertical="center" wrapText="1"/>
    </xf>
    <xf numFmtId="0" fontId="51" fillId="4" borderId="24" xfId="0" applyFont="1" applyFill="1" applyBorder="1" applyAlignment="1">
      <alignment vertical="center"/>
    </xf>
    <xf numFmtId="0" fontId="51" fillId="4" borderId="0" xfId="0" applyFont="1" applyFill="1" applyBorder="1" applyAlignment="1">
      <alignment vertical="center"/>
    </xf>
    <xf numFmtId="0" fontId="43" fillId="4" borderId="0" xfId="0" applyFont="1" applyFill="1" applyAlignment="1">
      <alignment vertical="center" wrapText="1"/>
    </xf>
    <xf numFmtId="0" fontId="43" fillId="4" borderId="0" xfId="0" applyFont="1" applyFill="1" applyAlignment="1">
      <alignment horizontal="center" vertical="center" wrapText="1"/>
    </xf>
    <xf numFmtId="0" fontId="42" fillId="4" borderId="0" xfId="0" applyFont="1" applyFill="1" applyAlignment="1">
      <alignment horizontal="left" vertical="center" wrapText="1"/>
    </xf>
    <xf numFmtId="0" fontId="44" fillId="4" borderId="0" xfId="0" applyFont="1" applyFill="1" applyAlignment="1">
      <alignment horizontal="center" vertical="center" wrapText="1"/>
    </xf>
    <xf numFmtId="0" fontId="55" fillId="4" borderId="1" xfId="0" applyFont="1" applyFill="1" applyBorder="1" applyAlignment="1">
      <alignment horizontal="center" vertical="center" wrapText="1"/>
    </xf>
    <xf numFmtId="0" fontId="46" fillId="4" borderId="2" xfId="0" applyFont="1" applyFill="1" applyBorder="1" applyAlignment="1">
      <alignment horizontal="center" vertical="center" wrapText="1"/>
    </xf>
    <xf numFmtId="0" fontId="44" fillId="4" borderId="0" xfId="0" applyFont="1" applyFill="1" applyBorder="1" applyAlignment="1">
      <alignment horizontal="center" vertical="center" wrapText="1"/>
    </xf>
    <xf numFmtId="0" fontId="44" fillId="4" borderId="0" xfId="0" applyFont="1" applyFill="1" applyAlignment="1">
      <alignment vertical="center"/>
    </xf>
    <xf numFmtId="0" fontId="44" fillId="4" borderId="0" xfId="0" applyFont="1" applyFill="1" applyAlignment="1">
      <alignment vertical="center" wrapText="1"/>
    </xf>
    <xf numFmtId="0" fontId="55" fillId="4" borderId="4" xfId="0" applyFont="1" applyFill="1" applyBorder="1" applyAlignment="1">
      <alignment horizontal="left" vertical="center" wrapText="1" indent="1"/>
    </xf>
    <xf numFmtId="0" fontId="46" fillId="4" borderId="5" xfId="0" applyFont="1" applyFill="1" applyBorder="1" applyAlignment="1">
      <alignment horizontal="center" vertical="center" wrapText="1"/>
    </xf>
    <xf numFmtId="0" fontId="44" fillId="4" borderId="0" xfId="0" applyFont="1" applyFill="1" applyAlignment="1">
      <alignment horizontal="left" vertical="center"/>
    </xf>
    <xf numFmtId="0" fontId="40" fillId="4" borderId="0" xfId="0" applyFont="1" applyFill="1" applyAlignment="1">
      <alignment vertical="center" wrapText="1"/>
    </xf>
    <xf numFmtId="0" fontId="40" fillId="4" borderId="0" xfId="0" applyFont="1" applyFill="1" applyAlignment="1">
      <alignment horizontal="center" vertical="center" wrapText="1"/>
    </xf>
    <xf numFmtId="0" fontId="40" fillId="4" borderId="0" xfId="0" applyFont="1" applyFill="1" applyAlignment="1">
      <alignment vertical="center"/>
    </xf>
    <xf numFmtId="0" fontId="41" fillId="4" borderId="0" xfId="0" applyFont="1" applyFill="1" applyAlignment="1">
      <alignment horizontal="center" vertical="center" wrapText="1"/>
    </xf>
    <xf numFmtId="0" fontId="55" fillId="4" borderId="15" xfId="0" applyFont="1" applyFill="1" applyBorder="1" applyAlignment="1">
      <alignment horizontal="left" vertical="center" wrapText="1" indent="1"/>
    </xf>
    <xf numFmtId="0" fontId="46" fillId="4" borderId="17" xfId="0" applyFont="1" applyFill="1" applyBorder="1" applyAlignment="1">
      <alignment horizontal="center" vertical="center" wrapText="1"/>
    </xf>
    <xf numFmtId="0" fontId="55" fillId="4" borderId="7" xfId="0" applyFont="1" applyFill="1" applyBorder="1" applyAlignment="1">
      <alignment horizontal="left" vertical="center" wrapText="1" indent="1"/>
    </xf>
    <xf numFmtId="0" fontId="46" fillId="4" borderId="8" xfId="0" applyFont="1" applyFill="1" applyBorder="1" applyAlignment="1">
      <alignment horizontal="center" vertical="center" wrapText="1"/>
    </xf>
    <xf numFmtId="0" fontId="46" fillId="4" borderId="0" xfId="0" applyFont="1" applyFill="1" applyBorder="1" applyAlignment="1">
      <alignment horizontal="left" vertical="center"/>
    </xf>
    <xf numFmtId="0" fontId="46" fillId="4" borderId="0" xfId="0" applyFont="1" applyFill="1" applyBorder="1" applyAlignment="1">
      <alignment horizontal="center" vertical="center" wrapText="1"/>
    </xf>
    <xf numFmtId="0" fontId="46" fillId="4" borderId="0" xfId="0" applyFont="1" applyFill="1" applyBorder="1" applyAlignment="1">
      <alignment horizontal="left" vertical="center" wrapText="1"/>
    </xf>
    <xf numFmtId="0" fontId="46" fillId="4" borderId="0" xfId="0" applyFont="1" applyFill="1" applyAlignment="1">
      <alignment horizontal="center" vertical="center" wrapText="1"/>
    </xf>
    <xf numFmtId="0" fontId="44" fillId="4" borderId="0" xfId="0" applyFont="1" applyFill="1" applyBorder="1" applyAlignment="1">
      <alignment horizontal="left" vertical="center"/>
    </xf>
    <xf numFmtId="0" fontId="44" fillId="4" borderId="0" xfId="0" applyFont="1" applyFill="1" applyBorder="1" applyAlignment="1">
      <alignment horizontal="left" vertical="center" wrapText="1"/>
    </xf>
    <xf numFmtId="177" fontId="44" fillId="4" borderId="0" xfId="0" applyNumberFormat="1" applyFont="1" applyFill="1" applyBorder="1" applyAlignment="1">
      <alignment horizontal="center" vertical="center" wrapText="1"/>
    </xf>
    <xf numFmtId="0" fontId="40" fillId="4" borderId="24" xfId="0" applyFont="1" applyFill="1" applyBorder="1" applyAlignment="1">
      <alignment vertical="center" wrapText="1"/>
    </xf>
    <xf numFmtId="0" fontId="40" fillId="4" borderId="0" xfId="0" applyFont="1" applyFill="1" applyBorder="1" applyAlignment="1">
      <alignment vertical="center" wrapText="1"/>
    </xf>
    <xf numFmtId="0" fontId="55" fillId="4" borderId="0" xfId="0" applyFont="1" applyFill="1" applyAlignment="1">
      <alignment horizontal="center" vertical="center" wrapText="1"/>
    </xf>
    <xf numFmtId="0" fontId="55" fillId="4" borderId="0" xfId="0" applyFont="1" applyFill="1" applyBorder="1" applyAlignment="1">
      <alignment horizontal="left" vertical="center"/>
    </xf>
    <xf numFmtId="0" fontId="55" fillId="4" borderId="0" xfId="0" applyFont="1" applyFill="1" applyBorder="1" applyAlignment="1">
      <alignment horizontal="center" vertical="center" wrapText="1"/>
    </xf>
    <xf numFmtId="0" fontId="55" fillId="4" borderId="0" xfId="0" applyFont="1" applyFill="1" applyBorder="1" applyAlignment="1">
      <alignment horizontal="left" vertical="center" wrapText="1"/>
    </xf>
    <xf numFmtId="177" fontId="55" fillId="4" borderId="0" xfId="0" applyNumberFormat="1" applyFont="1" applyFill="1" applyBorder="1" applyAlignment="1">
      <alignment horizontal="center" vertical="center" wrapText="1"/>
    </xf>
    <xf numFmtId="0" fontId="55" fillId="4" borderId="0" xfId="0" applyFont="1" applyFill="1" applyAlignment="1">
      <alignment vertical="center" wrapText="1"/>
    </xf>
    <xf numFmtId="0" fontId="55" fillId="4" borderId="0" xfId="0" applyFont="1" applyFill="1" applyAlignment="1">
      <alignment vertical="center"/>
    </xf>
    <xf numFmtId="0" fontId="55" fillId="4" borderId="0" xfId="0" applyFont="1" applyFill="1" applyBorder="1" applyAlignment="1">
      <alignment vertical="top" wrapText="1"/>
    </xf>
    <xf numFmtId="0" fontId="52" fillId="4" borderId="0" xfId="0" applyFont="1" applyFill="1" applyBorder="1" applyAlignment="1">
      <alignment vertical="center" wrapText="1"/>
    </xf>
    <xf numFmtId="0" fontId="45" fillId="4" borderId="0" xfId="0" applyFont="1" applyFill="1" applyAlignment="1">
      <alignment horizontal="center" vertical="center" wrapText="1"/>
    </xf>
    <xf numFmtId="0" fontId="45" fillId="4" borderId="0" xfId="0" applyFont="1" applyFill="1" applyBorder="1" applyAlignment="1">
      <alignment horizontal="center" vertical="center" wrapText="1"/>
    </xf>
    <xf numFmtId="0" fontId="45" fillId="4" borderId="0" xfId="0" applyFont="1" applyFill="1" applyAlignment="1">
      <alignment vertical="center" wrapText="1"/>
    </xf>
    <xf numFmtId="0" fontId="53" fillId="4" borderId="0" xfId="0" applyFont="1" applyFill="1" applyAlignment="1">
      <alignment vertical="center" wrapText="1"/>
    </xf>
    <xf numFmtId="0" fontId="46" fillId="4" borderId="0" xfId="0" applyFont="1" applyFill="1" applyAlignment="1">
      <alignment horizontal="left" vertical="center" wrapText="1"/>
    </xf>
    <xf numFmtId="0" fontId="44" fillId="4" borderId="0" xfId="0" applyFont="1" applyFill="1" applyAlignment="1">
      <alignment horizontal="center" vertical="center"/>
    </xf>
    <xf numFmtId="0" fontId="44" fillId="4" borderId="0" xfId="0" applyFont="1" applyFill="1" applyBorder="1" applyAlignment="1">
      <alignment horizontal="center" vertical="center"/>
    </xf>
    <xf numFmtId="0" fontId="44" fillId="4" borderId="0" xfId="0" applyFont="1" applyFill="1" applyBorder="1" applyAlignment="1">
      <alignment horizontal="left" vertical="center" shrinkToFit="1"/>
    </xf>
    <xf numFmtId="0" fontId="44" fillId="4" borderId="0" xfId="0" applyFont="1" applyFill="1" applyBorder="1" applyAlignment="1">
      <alignment vertical="center"/>
    </xf>
    <xf numFmtId="0" fontId="41" fillId="4" borderId="0" xfId="0" applyFont="1" applyFill="1" applyAlignment="1">
      <alignment horizontal="left" vertical="center"/>
    </xf>
    <xf numFmtId="0" fontId="55" fillId="4" borderId="0" xfId="0" applyFont="1" applyFill="1" applyAlignment="1">
      <alignment horizontal="right" vertical="center"/>
    </xf>
    <xf numFmtId="0" fontId="54" fillId="4" borderId="0" xfId="0" applyFont="1" applyFill="1" applyBorder="1" applyAlignment="1">
      <alignment horizontal="center" vertical="center"/>
    </xf>
    <xf numFmtId="0" fontId="45" fillId="4" borderId="0" xfId="0" applyFont="1" applyFill="1" applyBorder="1" applyAlignment="1">
      <alignment vertical="center"/>
    </xf>
    <xf numFmtId="0" fontId="55" fillId="4" borderId="0" xfId="0" applyFont="1" applyFill="1" applyAlignment="1">
      <alignment horizontal="left" vertical="center"/>
    </xf>
    <xf numFmtId="0" fontId="55" fillId="4" borderId="0" xfId="0" applyFont="1" applyFill="1" applyAlignment="1">
      <alignment horizontal="center" vertical="center"/>
    </xf>
    <xf numFmtId="0" fontId="59" fillId="4" borderId="0" xfId="0" applyFont="1" applyFill="1" applyBorder="1" applyAlignment="1">
      <alignment horizontal="center" vertical="center"/>
    </xf>
    <xf numFmtId="0" fontId="55" fillId="4" borderId="0" xfId="0" applyFont="1" applyFill="1" applyBorder="1" applyAlignment="1">
      <alignment horizontal="left" vertical="center" shrinkToFit="1"/>
    </xf>
    <xf numFmtId="0" fontId="55" fillId="4" borderId="0" xfId="0" applyFont="1" applyFill="1" applyBorder="1" applyAlignment="1">
      <alignment vertical="center"/>
    </xf>
    <xf numFmtId="0" fontId="55" fillId="4" borderId="24" xfId="0" applyFont="1" applyFill="1" applyBorder="1" applyAlignment="1">
      <alignment vertical="center"/>
    </xf>
    <xf numFmtId="0" fontId="0" fillId="4" borderId="0" xfId="0" applyFont="1" applyFill="1" applyAlignment="1">
      <alignment horizontal="left" vertical="center"/>
    </xf>
    <xf numFmtId="0" fontId="55" fillId="0" borderId="0" xfId="0" applyFont="1" applyFill="1" applyBorder="1" applyAlignment="1">
      <alignment horizontal="left" vertical="center"/>
    </xf>
    <xf numFmtId="0" fontId="77" fillId="4" borderId="0" xfId="0" applyFont="1" applyFill="1">
      <alignment vertical="center"/>
    </xf>
    <xf numFmtId="0" fontId="78" fillId="4" borderId="0" xfId="0" applyFont="1" applyFill="1">
      <alignment vertical="center"/>
    </xf>
    <xf numFmtId="0" fontId="34" fillId="4" borderId="0" xfId="0" applyFont="1" applyFill="1" applyAlignment="1">
      <alignment horizontal="center" vertical="center"/>
    </xf>
    <xf numFmtId="0" fontId="35" fillId="4" borderId="0" xfId="0" applyFont="1" applyFill="1" applyAlignment="1">
      <alignment horizontal="center" vertical="center"/>
    </xf>
    <xf numFmtId="0" fontId="0" fillId="5" borderId="0" xfId="0" applyFill="1">
      <alignment vertical="center"/>
    </xf>
    <xf numFmtId="0" fontId="0" fillId="5" borderId="0" xfId="0" applyFont="1" applyFill="1">
      <alignment vertical="center"/>
    </xf>
    <xf numFmtId="0" fontId="31" fillId="5" borderId="0" xfId="0" applyFont="1" applyFill="1" applyAlignment="1">
      <alignment horizontal="center" vertical="center"/>
    </xf>
    <xf numFmtId="0" fontId="11" fillId="5" borderId="0" xfId="0" applyFont="1" applyFill="1">
      <alignment vertical="center"/>
    </xf>
    <xf numFmtId="0" fontId="6" fillId="5" borderId="0" xfId="0" applyFont="1" applyFill="1">
      <alignment vertical="center"/>
    </xf>
    <xf numFmtId="0" fontId="11" fillId="5" borderId="0" xfId="0" applyFont="1" applyFill="1" applyAlignment="1">
      <alignment vertical="center" wrapText="1"/>
    </xf>
    <xf numFmtId="0" fontId="11" fillId="5" borderId="0" xfId="0" applyFont="1" applyFill="1" applyAlignment="1">
      <alignment horizontal="center" vertical="center" wrapText="1"/>
    </xf>
    <xf numFmtId="0" fontId="11" fillId="5" borderId="0" xfId="0" applyFont="1" applyFill="1" applyAlignment="1">
      <alignment horizontal="center" vertical="center"/>
    </xf>
    <xf numFmtId="0" fontId="8" fillId="5" borderId="0" xfId="0" applyFont="1" applyFill="1" applyAlignment="1">
      <alignment horizontal="left" vertical="center"/>
    </xf>
    <xf numFmtId="0" fontId="62" fillId="5" borderId="6" xfId="4" applyFont="1" applyFill="1" applyBorder="1" applyAlignment="1">
      <alignment horizontal="center" vertical="center"/>
    </xf>
    <xf numFmtId="0" fontId="62" fillId="5" borderId="9" xfId="4" applyFont="1" applyFill="1" applyBorder="1" applyAlignment="1">
      <alignment horizontal="center" vertical="center"/>
    </xf>
    <xf numFmtId="0" fontId="27" fillId="5" borderId="0" xfId="0" applyFont="1" applyFill="1" applyAlignment="1">
      <alignment horizontal="left" vertical="center"/>
    </xf>
    <xf numFmtId="0" fontId="6" fillId="5" borderId="0" xfId="0" applyFont="1" applyFill="1" applyAlignment="1">
      <alignment horizontal="center" vertical="center"/>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38"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0" fillId="5" borderId="3" xfId="0" applyFill="1" applyBorder="1" applyAlignment="1">
      <alignment horizontal="center" vertical="center"/>
    </xf>
    <xf numFmtId="0" fontId="11" fillId="5" borderId="5" xfId="0" applyFont="1" applyFill="1" applyBorder="1" applyAlignment="1">
      <alignment horizontal="center" vertical="center" wrapText="1"/>
    </xf>
    <xf numFmtId="0" fontId="12" fillId="5" borderId="5" xfId="0" applyFont="1" applyFill="1" applyBorder="1" applyAlignment="1">
      <alignment vertical="center" wrapText="1"/>
    </xf>
    <xf numFmtId="0" fontId="38" fillId="5" borderId="5" xfId="0" applyFont="1" applyFill="1" applyBorder="1" applyAlignment="1">
      <alignment horizontal="center" vertical="center"/>
    </xf>
    <xf numFmtId="0" fontId="0" fillId="5" borderId="6" xfId="0" applyFill="1" applyBorder="1" applyAlignment="1">
      <alignment vertical="center"/>
    </xf>
    <xf numFmtId="0" fontId="13" fillId="5" borderId="5" xfId="0" applyFont="1" applyFill="1" applyBorder="1" applyAlignment="1">
      <alignment vertical="center" wrapText="1"/>
    </xf>
    <xf numFmtId="0" fontId="10" fillId="5" borderId="6" xfId="4" applyFill="1" applyBorder="1" applyAlignment="1">
      <alignment horizontal="left" vertical="center"/>
    </xf>
    <xf numFmtId="0" fontId="13" fillId="5" borderId="5" xfId="0" applyFont="1" applyFill="1" applyBorder="1" applyAlignment="1">
      <alignment horizontal="center" vertical="center"/>
    </xf>
    <xf numFmtId="0" fontId="11" fillId="5" borderId="5" xfId="0" applyFont="1" applyFill="1" applyBorder="1" applyAlignment="1">
      <alignment vertical="center" wrapText="1"/>
    </xf>
    <xf numFmtId="0" fontId="13" fillId="5" borderId="6" xfId="0" applyFont="1" applyFill="1" applyBorder="1" applyAlignment="1">
      <alignment horizontal="center" vertical="center"/>
    </xf>
    <xf numFmtId="0" fontId="10" fillId="5" borderId="6" xfId="4" applyFill="1" applyBorder="1" applyAlignment="1">
      <alignment vertical="center"/>
    </xf>
    <xf numFmtId="0" fontId="26" fillId="5" borderId="6" xfId="0" applyFont="1" applyFill="1" applyBorder="1" applyAlignment="1">
      <alignment horizontal="left" vertical="center" wrapText="1"/>
    </xf>
    <xf numFmtId="0" fontId="0" fillId="5" borderId="6" xfId="0" applyFill="1" applyBorder="1" applyAlignment="1">
      <alignment horizontal="left" vertical="center" wrapText="1"/>
    </xf>
    <xf numFmtId="0" fontId="64" fillId="5" borderId="5" xfId="0" applyFont="1" applyFill="1" applyBorder="1" applyAlignment="1">
      <alignment vertical="center" wrapText="1"/>
    </xf>
    <xf numFmtId="0" fontId="11" fillId="5" borderId="1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2" fillId="5" borderId="8" xfId="0" applyFont="1" applyFill="1" applyBorder="1" applyAlignment="1">
      <alignment vertical="center" wrapText="1"/>
    </xf>
    <xf numFmtId="0" fontId="38" fillId="5" borderId="8" xfId="0" applyFont="1" applyFill="1" applyBorder="1" applyAlignment="1">
      <alignment horizontal="center" vertical="center"/>
    </xf>
    <xf numFmtId="0" fontId="13" fillId="5" borderId="8" xfId="0" applyFont="1" applyFill="1" applyBorder="1" applyAlignment="1">
      <alignment horizontal="center" vertical="center"/>
    </xf>
    <xf numFmtId="0" fontId="0" fillId="5" borderId="9" xfId="0" applyFill="1" applyBorder="1" applyAlignment="1">
      <alignment vertical="center"/>
    </xf>
    <xf numFmtId="0" fontId="11" fillId="5" borderId="0" xfId="0" applyFont="1" applyFill="1" applyAlignment="1">
      <alignment horizontal="left" vertical="center"/>
    </xf>
    <xf numFmtId="0" fontId="13" fillId="5" borderId="0" xfId="0" applyFont="1" applyFill="1" applyAlignment="1">
      <alignment horizontal="left" vertical="center"/>
    </xf>
    <xf numFmtId="0" fontId="11" fillId="5" borderId="0" xfId="0" applyFont="1" applyFill="1" applyBorder="1" applyAlignment="1">
      <alignment vertical="center" wrapText="1"/>
    </xf>
    <xf numFmtId="0" fontId="11" fillId="5" borderId="0" xfId="0" applyFont="1" applyFill="1" applyBorder="1" applyAlignment="1">
      <alignment horizontal="center" vertical="center" wrapText="1"/>
    </xf>
    <xf numFmtId="0" fontId="13" fillId="5" borderId="0" xfId="0" applyFont="1" applyFill="1" applyBorder="1" applyAlignment="1">
      <alignment horizontal="left" vertical="center" wrapText="1"/>
    </xf>
    <xf numFmtId="0" fontId="13" fillId="5" borderId="0" xfId="0" applyFont="1" applyFill="1" applyAlignment="1">
      <alignment horizontal="center" vertical="center"/>
    </xf>
    <xf numFmtId="0" fontId="6" fillId="5" borderId="0" xfId="0" applyFont="1" applyFill="1" applyAlignment="1">
      <alignment vertical="center" wrapText="1"/>
    </xf>
    <xf numFmtId="0" fontId="6" fillId="5" borderId="0" xfId="0" applyFont="1" applyFill="1" applyAlignment="1">
      <alignment horizontal="center" vertical="center" wrapText="1"/>
    </xf>
    <xf numFmtId="0" fontId="72" fillId="5" borderId="0" xfId="0" applyFont="1" applyFill="1">
      <alignment vertical="center"/>
    </xf>
    <xf numFmtId="0" fontId="73" fillId="5" borderId="10" xfId="0" applyFont="1" applyFill="1" applyBorder="1" applyAlignment="1">
      <alignment vertical="center" wrapText="1"/>
    </xf>
    <xf numFmtId="0" fontId="73" fillId="5" borderId="3" xfId="0" applyFont="1" applyFill="1" applyBorder="1" applyAlignment="1">
      <alignment horizontal="center" vertical="center"/>
    </xf>
    <xf numFmtId="0" fontId="72" fillId="5" borderId="0" xfId="0" applyFont="1" applyFill="1" applyAlignment="1">
      <alignment horizontal="center" vertical="center"/>
    </xf>
    <xf numFmtId="0" fontId="47" fillId="5" borderId="0" xfId="0" applyFont="1" applyFill="1">
      <alignment vertical="center"/>
    </xf>
    <xf numFmtId="0" fontId="73" fillId="5" borderId="11" xfId="0" applyFont="1" applyFill="1" applyBorder="1" applyAlignment="1">
      <alignment vertical="center" wrapText="1"/>
    </xf>
    <xf numFmtId="0" fontId="6" fillId="5" borderId="6" xfId="0" applyFont="1" applyFill="1" applyBorder="1" applyAlignment="1">
      <alignment horizontal="center" vertical="center"/>
    </xf>
    <xf numFmtId="0" fontId="73" fillId="5" borderId="12" xfId="0" applyFont="1" applyFill="1" applyBorder="1" applyAlignment="1">
      <alignment vertical="center" wrapText="1"/>
    </xf>
    <xf numFmtId="0" fontId="8" fillId="5" borderId="9" xfId="0" applyFont="1" applyFill="1" applyBorder="1" applyAlignment="1">
      <alignment horizontal="center" vertical="center"/>
    </xf>
    <xf numFmtId="0" fontId="76" fillId="4" borderId="0" xfId="0" applyFont="1" applyFill="1">
      <alignment vertical="center"/>
    </xf>
    <xf numFmtId="0" fontId="76" fillId="4" borderId="3" xfId="0" applyFont="1" applyFill="1" applyBorder="1" applyAlignment="1">
      <alignment horizontal="center" vertical="center"/>
    </xf>
    <xf numFmtId="6" fontId="76" fillId="4" borderId="0" xfId="0" applyNumberFormat="1" applyFont="1" applyFill="1">
      <alignment vertical="center"/>
    </xf>
    <xf numFmtId="0" fontId="82" fillId="4" borderId="0" xfId="0" applyFont="1" applyFill="1" applyAlignment="1">
      <alignment vertical="center" wrapText="1"/>
    </xf>
    <xf numFmtId="0" fontId="80" fillId="4" borderId="0" xfId="0" applyFont="1" applyFill="1" applyBorder="1" applyAlignment="1">
      <alignment horizontal="left" vertical="center" wrapText="1"/>
    </xf>
    <xf numFmtId="0" fontId="59" fillId="4" borderId="0" xfId="0" applyFont="1" applyFill="1" applyBorder="1" applyAlignment="1">
      <alignment horizontal="left" vertical="center"/>
    </xf>
    <xf numFmtId="0" fontId="34" fillId="4" borderId="0" xfId="0" applyFont="1" applyFill="1" applyAlignment="1">
      <alignment horizontal="center" vertical="center"/>
    </xf>
    <xf numFmtId="0" fontId="35" fillId="4" borderId="0" xfId="0" applyFont="1" applyFill="1" applyAlignment="1">
      <alignment horizontal="center" vertical="center"/>
    </xf>
    <xf numFmtId="0" fontId="84" fillId="4" borderId="0" xfId="0" applyFont="1" applyFill="1">
      <alignment vertical="center"/>
    </xf>
    <xf numFmtId="0" fontId="32" fillId="5" borderId="23" xfId="0" applyFont="1" applyFill="1" applyBorder="1" applyAlignment="1">
      <alignment horizontal="center" vertical="center"/>
    </xf>
    <xf numFmtId="0" fontId="32" fillId="5" borderId="23" xfId="0" applyFont="1" applyFill="1" applyBorder="1" applyAlignment="1">
      <alignment vertical="center"/>
    </xf>
    <xf numFmtId="0" fontId="76" fillId="4" borderId="0" xfId="0" applyFont="1" applyFill="1" applyAlignment="1">
      <alignment horizontal="left" vertical="center"/>
    </xf>
    <xf numFmtId="0" fontId="76" fillId="4" borderId="0" xfId="0" applyFont="1" applyFill="1" applyAlignment="1">
      <alignment horizontal="center" vertical="center"/>
    </xf>
    <xf numFmtId="0" fontId="79" fillId="4" borderId="0" xfId="0" applyFont="1" applyFill="1" applyAlignment="1">
      <alignment horizontal="left" vertical="center"/>
    </xf>
    <xf numFmtId="0" fontId="39" fillId="4" borderId="0" xfId="0" applyFont="1" applyFill="1" applyAlignment="1">
      <alignment horizontal="left" vertical="center" wrapText="1"/>
    </xf>
    <xf numFmtId="0" fontId="13" fillId="5" borderId="0" xfId="0" applyFont="1" applyFill="1" applyBorder="1" applyAlignment="1">
      <alignment horizontal="left" vertical="center" wrapText="1"/>
    </xf>
    <xf numFmtId="0" fontId="88" fillId="5" borderId="9" xfId="4" applyFont="1" applyFill="1" applyBorder="1" applyAlignment="1">
      <alignment horizontal="center" vertical="center"/>
    </xf>
    <xf numFmtId="0" fontId="13" fillId="5" borderId="0" xfId="0" applyFont="1" applyFill="1" applyBorder="1" applyAlignment="1">
      <alignment horizontal="left" vertical="center" wrapText="1"/>
    </xf>
    <xf numFmtId="0" fontId="89" fillId="5" borderId="5" xfId="0" applyFont="1" applyFill="1" applyBorder="1" applyAlignment="1">
      <alignment horizontal="center" vertical="center" wrapText="1"/>
    </xf>
    <xf numFmtId="0" fontId="89" fillId="5" borderId="8" xfId="0" applyFont="1" applyFill="1" applyBorder="1" applyAlignment="1">
      <alignment horizontal="center" vertical="center" wrapText="1"/>
    </xf>
    <xf numFmtId="0" fontId="89" fillId="5" borderId="0" xfId="0" applyFont="1" applyFill="1" applyAlignment="1">
      <alignment horizontal="left" vertical="center"/>
    </xf>
    <xf numFmtId="0" fontId="102" fillId="5" borderId="0" xfId="0" applyFont="1" applyFill="1" applyAlignment="1">
      <alignment horizontal="left" vertical="center"/>
    </xf>
    <xf numFmtId="0" fontId="98" fillId="5" borderId="0" xfId="0" applyFont="1" applyFill="1" applyAlignment="1">
      <alignment horizontal="left" vertical="center"/>
    </xf>
    <xf numFmtId="0" fontId="73" fillId="5" borderId="0" xfId="0" applyFont="1" applyFill="1">
      <alignment vertical="center"/>
    </xf>
    <xf numFmtId="0" fontId="39" fillId="5" borderId="0" xfId="0" applyFont="1" applyFill="1" applyBorder="1" applyAlignment="1">
      <alignment vertical="center" wrapText="1"/>
    </xf>
    <xf numFmtId="0" fontId="76" fillId="5" borderId="0" xfId="0" applyFont="1" applyFill="1" applyAlignment="1">
      <alignment horizontal="left" vertical="center"/>
    </xf>
    <xf numFmtId="0" fontId="6" fillId="5" borderId="0" xfId="0" applyFont="1" applyFill="1" applyAlignment="1">
      <alignment horizontal="left" vertical="center"/>
    </xf>
    <xf numFmtId="0" fontId="0" fillId="5" borderId="0" xfId="0" applyFill="1" applyAlignment="1">
      <alignment horizontal="left" vertical="center"/>
    </xf>
    <xf numFmtId="0" fontId="3" fillId="5" borderId="0" xfId="0" applyFont="1" applyFill="1" applyAlignment="1">
      <alignment horizontal="left" vertical="center"/>
    </xf>
    <xf numFmtId="0" fontId="3" fillId="5" borderId="0" xfId="0" applyFont="1" applyFill="1">
      <alignment vertical="center"/>
    </xf>
    <xf numFmtId="0" fontId="0" fillId="18" borderId="0" xfId="0" applyFill="1">
      <alignment vertical="center"/>
    </xf>
    <xf numFmtId="0" fontId="76" fillId="4" borderId="11" xfId="0" applyFont="1" applyFill="1" applyBorder="1" applyAlignment="1">
      <alignment horizontal="left" vertical="center"/>
    </xf>
    <xf numFmtId="0" fontId="29" fillId="5" borderId="0" xfId="0" applyFont="1" applyFill="1" applyAlignment="1">
      <alignment horizontal="left" vertical="center"/>
    </xf>
    <xf numFmtId="0" fontId="16" fillId="5" borderId="0" xfId="0" applyFont="1" applyFill="1">
      <alignment vertical="center"/>
    </xf>
    <xf numFmtId="0" fontId="76" fillId="4" borderId="0" xfId="0" applyFont="1" applyFill="1" applyAlignment="1">
      <alignment horizontal="center" vertical="center"/>
    </xf>
    <xf numFmtId="0" fontId="91" fillId="4" borderId="0" xfId="0" applyFont="1" applyFill="1">
      <alignment vertical="center"/>
    </xf>
    <xf numFmtId="0" fontId="76" fillId="4" borderId="0" xfId="0" applyFont="1" applyFill="1" applyAlignment="1">
      <alignment vertical="center"/>
    </xf>
    <xf numFmtId="0" fontId="86" fillId="19" borderId="0" xfId="0" applyFont="1" applyFill="1" applyAlignment="1">
      <alignment horizontal="center" vertical="center"/>
    </xf>
    <xf numFmtId="9" fontId="76" fillId="19" borderId="6" xfId="0" applyNumberFormat="1" applyFont="1" applyFill="1" applyBorder="1" applyAlignment="1">
      <alignment horizontal="center" vertical="center"/>
    </xf>
    <xf numFmtId="0" fontId="76" fillId="19" borderId="6" xfId="0" applyFont="1" applyFill="1" applyBorder="1" applyAlignment="1">
      <alignment horizontal="center" vertical="center"/>
    </xf>
    <xf numFmtId="9" fontId="76" fillId="19" borderId="9" xfId="0" applyNumberFormat="1" applyFont="1" applyFill="1" applyBorder="1" applyAlignment="1">
      <alignment horizontal="center" vertical="center"/>
    </xf>
    <xf numFmtId="0" fontId="76" fillId="19" borderId="9" xfId="0" applyFont="1" applyFill="1" applyBorder="1" applyAlignment="1">
      <alignment horizontal="center" vertical="center"/>
    </xf>
    <xf numFmtId="0" fontId="110" fillId="4" borderId="0" xfId="0" applyFont="1" applyFill="1" applyAlignment="1">
      <alignment vertical="center"/>
    </xf>
    <xf numFmtId="0" fontId="111" fillId="4" borderId="0" xfId="0" applyFont="1" applyFill="1" applyAlignment="1">
      <alignment vertical="center"/>
    </xf>
    <xf numFmtId="0" fontId="112" fillId="5" borderId="0" xfId="0" applyFont="1" applyFill="1">
      <alignment vertical="center"/>
    </xf>
    <xf numFmtId="0" fontId="112" fillId="4" borderId="0" xfId="0" applyFont="1" applyFill="1" applyAlignment="1">
      <alignment vertical="center"/>
    </xf>
    <xf numFmtId="0" fontId="39" fillId="4" borderId="3" xfId="0" applyFont="1" applyFill="1" applyBorder="1" applyAlignment="1">
      <alignment horizontal="center" vertical="center"/>
    </xf>
    <xf numFmtId="0" fontId="10" fillId="4" borderId="0" xfId="4" applyFill="1" applyAlignment="1">
      <alignment vertical="center"/>
    </xf>
    <xf numFmtId="0" fontId="46" fillId="4" borderId="0" xfId="0" applyFont="1" applyFill="1" applyBorder="1" applyAlignment="1">
      <alignment vertical="center" wrapText="1"/>
    </xf>
    <xf numFmtId="0" fontId="36" fillId="4" borderId="0" xfId="0" applyFont="1" applyFill="1" applyAlignment="1">
      <alignment horizontal="center" vertical="center"/>
    </xf>
    <xf numFmtId="0" fontId="46" fillId="0" borderId="0" xfId="0" applyFont="1" applyFill="1" applyAlignment="1" applyProtection="1">
      <alignment vertical="center" wrapText="1"/>
      <protection locked="0"/>
    </xf>
    <xf numFmtId="0" fontId="46" fillId="0" borderId="0" xfId="0" applyFont="1" applyFill="1" applyAlignment="1" applyProtection="1">
      <alignment horizontal="left" vertical="center"/>
      <protection locked="0"/>
    </xf>
    <xf numFmtId="0" fontId="46" fillId="4" borderId="0" xfId="0" applyFont="1" applyFill="1" applyAlignment="1" applyProtection="1">
      <alignment horizontal="left" vertical="center"/>
      <protection locked="0"/>
    </xf>
    <xf numFmtId="0" fontId="55" fillId="4" borderId="14" xfId="0" applyFont="1" applyFill="1" applyBorder="1" applyAlignment="1">
      <alignment horizontal="center" vertical="center" wrapText="1"/>
    </xf>
    <xf numFmtId="0" fontId="55" fillId="4" borderId="4" xfId="0" applyFont="1" applyFill="1" applyBorder="1" applyAlignment="1">
      <alignment horizontal="center" vertical="center"/>
    </xf>
    <xf numFmtId="0" fontId="55" fillId="4" borderId="4" xfId="0" applyFont="1" applyFill="1" applyBorder="1" applyAlignment="1">
      <alignment horizontal="center" vertical="center" wrapText="1"/>
    </xf>
    <xf numFmtId="0" fontId="55" fillId="4" borderId="15" xfId="0" applyFont="1" applyFill="1" applyBorder="1" applyAlignment="1">
      <alignment horizontal="center" vertical="center"/>
    </xf>
    <xf numFmtId="0" fontId="55" fillId="4" borderId="27" xfId="0" applyFont="1" applyFill="1" applyBorder="1" applyAlignment="1">
      <alignment horizontal="center" vertical="center"/>
    </xf>
    <xf numFmtId="0" fontId="55" fillId="0" borderId="5" xfId="0"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wrapText="1"/>
      <protection locked="0"/>
    </xf>
    <xf numFmtId="0" fontId="55" fillId="0" borderId="8" xfId="0" applyFont="1" applyFill="1" applyBorder="1" applyAlignment="1" applyProtection="1">
      <alignment horizontal="center" vertical="center" wrapText="1"/>
      <protection locked="0"/>
    </xf>
    <xf numFmtId="177" fontId="55" fillId="0"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left" vertical="center" wrapText="1"/>
      <protection locked="0"/>
    </xf>
    <xf numFmtId="0" fontId="55" fillId="0" borderId="2" xfId="0" applyFont="1" applyFill="1" applyBorder="1" applyAlignment="1" applyProtection="1">
      <alignment vertical="center"/>
      <protection locked="0"/>
    </xf>
    <xf numFmtId="0" fontId="60" fillId="0" borderId="19" xfId="4" applyFont="1" applyFill="1" applyBorder="1" applyAlignment="1" applyProtection="1">
      <alignment vertical="center"/>
      <protection locked="0"/>
    </xf>
    <xf numFmtId="0" fontId="55" fillId="0" borderId="16" xfId="0" applyFont="1" applyFill="1" applyBorder="1" applyAlignment="1" applyProtection="1">
      <alignment vertical="center"/>
      <protection locked="0"/>
    </xf>
    <xf numFmtId="0" fontId="55" fillId="0" borderId="6" xfId="0" applyFont="1" applyFill="1" applyBorder="1" applyAlignment="1" applyProtection="1">
      <alignment vertical="center"/>
      <protection locked="0"/>
    </xf>
    <xf numFmtId="0" fontId="55" fillId="0" borderId="5" xfId="0" applyFont="1" applyFill="1" applyBorder="1" applyAlignment="1" applyProtection="1">
      <alignment vertical="center"/>
      <protection locked="0"/>
    </xf>
    <xf numFmtId="0" fontId="55" fillId="0" borderId="5" xfId="0" applyFont="1" applyFill="1" applyBorder="1" applyAlignment="1" applyProtection="1">
      <alignment vertical="center" wrapText="1"/>
      <protection locked="0"/>
    </xf>
    <xf numFmtId="0" fontId="60" fillId="0" borderId="22" xfId="4" applyFont="1" applyFill="1" applyBorder="1" applyAlignment="1" applyProtection="1">
      <alignment vertical="center"/>
      <protection locked="0"/>
    </xf>
    <xf numFmtId="0" fontId="58" fillId="0" borderId="20" xfId="4" applyFont="1" applyFill="1" applyBorder="1" applyAlignment="1" applyProtection="1">
      <alignment horizontal="left" vertical="center"/>
      <protection locked="0"/>
    </xf>
    <xf numFmtId="0" fontId="71" fillId="0" borderId="28" xfId="4" applyFont="1" applyFill="1" applyBorder="1" applyAlignment="1" applyProtection="1">
      <alignment horizontal="center" vertical="center"/>
      <protection locked="0"/>
    </xf>
    <xf numFmtId="0" fontId="59" fillId="0" borderId="0" xfId="0" applyFont="1" applyFill="1" applyBorder="1" applyAlignment="1" applyProtection="1">
      <alignment horizontal="left" vertical="center"/>
      <protection locked="0"/>
    </xf>
    <xf numFmtId="0" fontId="39" fillId="5" borderId="0" xfId="0" applyFont="1" applyFill="1" applyAlignment="1">
      <alignment vertical="center"/>
    </xf>
    <xf numFmtId="0" fontId="36" fillId="4" borderId="0" xfId="0" applyFont="1" applyFill="1" applyProtection="1">
      <alignment vertical="center"/>
      <protection locked="0"/>
    </xf>
    <xf numFmtId="0" fontId="76" fillId="4" borderId="0" xfId="0" applyFont="1" applyFill="1" applyAlignment="1">
      <alignment horizontal="left" vertical="center"/>
    </xf>
    <xf numFmtId="177" fontId="44" fillId="4" borderId="0" xfId="0" applyNumberFormat="1" applyFont="1" applyFill="1" applyBorder="1" applyAlignment="1" applyProtection="1">
      <alignment horizontal="center" vertical="center" wrapText="1"/>
    </xf>
    <xf numFmtId="0" fontId="44" fillId="4" borderId="0" xfId="0" applyFont="1" applyFill="1" applyAlignment="1" applyProtection="1">
      <alignment horizontal="center" vertical="center" wrapText="1"/>
    </xf>
    <xf numFmtId="0" fontId="44" fillId="4" borderId="0" xfId="0" applyFont="1" applyFill="1" applyAlignment="1" applyProtection="1">
      <alignment vertical="center" wrapText="1"/>
    </xf>
    <xf numFmtId="0" fontId="41" fillId="4" borderId="0" xfId="0" applyFont="1" applyFill="1" applyAlignment="1" applyProtection="1">
      <alignment vertical="center" wrapText="1"/>
    </xf>
    <xf numFmtId="177" fontId="55" fillId="4" borderId="0" xfId="0" applyNumberFormat="1" applyFont="1" applyFill="1" applyBorder="1" applyAlignment="1" applyProtection="1">
      <alignment horizontal="center" vertical="center" wrapText="1"/>
    </xf>
    <xf numFmtId="0" fontId="55" fillId="4" borderId="0" xfId="0" applyFont="1" applyFill="1" applyAlignment="1" applyProtection="1">
      <alignment horizontal="center" vertical="center" wrapText="1"/>
    </xf>
    <xf numFmtId="0" fontId="55" fillId="4" borderId="0" xfId="0" applyFont="1" applyFill="1" applyAlignment="1" applyProtection="1">
      <alignment vertical="center" wrapText="1"/>
    </xf>
    <xf numFmtId="0" fontId="46" fillId="4" borderId="0" xfId="0" applyFont="1" applyFill="1" applyAlignment="1" applyProtection="1">
      <alignment vertical="center" wrapText="1"/>
    </xf>
    <xf numFmtId="0" fontId="86" fillId="19" borderId="0" xfId="0" applyFont="1" applyFill="1" applyAlignment="1">
      <alignment vertical="center"/>
    </xf>
    <xf numFmtId="6" fontId="76" fillId="4" borderId="0" xfId="0" applyNumberFormat="1" applyFont="1" applyFill="1" applyAlignment="1">
      <alignment horizontal="right" vertical="center"/>
    </xf>
    <xf numFmtId="0" fontId="109" fillId="4" borderId="0" xfId="0" applyFont="1" applyFill="1" applyAlignment="1">
      <alignment vertical="center"/>
    </xf>
    <xf numFmtId="0" fontId="91" fillId="4" borderId="0" xfId="0" applyFont="1" applyFill="1" applyAlignment="1">
      <alignment horizontal="left" vertical="center"/>
    </xf>
    <xf numFmtId="0" fontId="3" fillId="8" borderId="6"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76" fillId="4" borderId="0" xfId="0" applyFont="1" applyFill="1" applyAlignment="1">
      <alignment horizontal="right" vertical="center"/>
    </xf>
    <xf numFmtId="0" fontId="113" fillId="4" borderId="0" xfId="0" applyFont="1" applyFill="1">
      <alignment vertical="center"/>
    </xf>
    <xf numFmtId="0" fontId="34" fillId="4" borderId="0" xfId="0" applyFont="1" applyFill="1">
      <alignment vertical="center"/>
    </xf>
    <xf numFmtId="0" fontId="47" fillId="4" borderId="0" xfId="0" applyFont="1" applyFill="1">
      <alignment vertical="center"/>
    </xf>
    <xf numFmtId="0" fontId="39" fillId="4" borderId="0" xfId="0" applyFont="1" applyFill="1">
      <alignment vertical="center"/>
    </xf>
    <xf numFmtId="0" fontId="107" fillId="4" borderId="0" xfId="0" applyFont="1" applyFill="1">
      <alignment vertical="center"/>
    </xf>
    <xf numFmtId="0" fontId="115" fillId="4" borderId="0" xfId="0" applyFont="1" applyFill="1">
      <alignment vertical="center"/>
    </xf>
    <xf numFmtId="0" fontId="0" fillId="4" borderId="0" xfId="0" applyFont="1" applyFill="1">
      <alignment vertical="center"/>
    </xf>
    <xf numFmtId="0" fontId="15" fillId="4" borderId="0" xfId="0" applyFont="1" applyFill="1">
      <alignment vertical="center"/>
    </xf>
    <xf numFmtId="0" fontId="55" fillId="0" borderId="6" xfId="0" applyFont="1" applyFill="1" applyBorder="1" applyAlignment="1" applyProtection="1">
      <alignment horizontal="left" vertical="center"/>
      <protection locked="0"/>
    </xf>
    <xf numFmtId="0" fontId="55" fillId="0" borderId="4" xfId="0" applyFont="1" applyFill="1" applyBorder="1" applyAlignment="1" applyProtection="1">
      <alignment horizontal="left" vertical="center"/>
      <protection locked="0"/>
    </xf>
    <xf numFmtId="0" fontId="55" fillId="0" borderId="2" xfId="0" applyFont="1" applyBorder="1" applyProtection="1">
      <alignment vertical="center"/>
      <protection locked="0"/>
    </xf>
    <xf numFmtId="0" fontId="26" fillId="5" borderId="6" xfId="0" applyFont="1" applyFill="1" applyBorder="1" applyAlignment="1">
      <alignment horizontal="left" vertical="center" wrapText="1"/>
    </xf>
    <xf numFmtId="0" fontId="116" fillId="5" borderId="5" xfId="0" applyFont="1" applyFill="1" applyBorder="1" applyAlignment="1">
      <alignment vertical="center" wrapText="1"/>
    </xf>
    <xf numFmtId="0" fontId="0" fillId="5" borderId="6" xfId="0" applyFill="1" applyBorder="1" applyAlignment="1">
      <alignment vertical="center" wrapText="1"/>
    </xf>
    <xf numFmtId="0" fontId="0" fillId="5" borderId="9" xfId="0" applyFill="1" applyBorder="1" applyAlignment="1">
      <alignment vertical="center" wrapText="1"/>
    </xf>
    <xf numFmtId="0" fontId="29" fillId="5" borderId="0" xfId="0" applyFont="1" applyFill="1" applyAlignment="1">
      <alignment vertical="center"/>
    </xf>
    <xf numFmtId="0" fontId="83" fillId="0" borderId="0" xfId="4" applyFont="1">
      <alignment vertical="center"/>
    </xf>
    <xf numFmtId="0" fontId="83" fillId="0" borderId="22" xfId="4" applyFont="1" applyFill="1" applyBorder="1" applyAlignment="1" applyProtection="1">
      <alignment vertical="center"/>
      <protection locked="0"/>
    </xf>
    <xf numFmtId="0" fontId="83" fillId="0" borderId="17" xfId="4" applyFont="1" applyFill="1" applyBorder="1" applyAlignment="1" applyProtection="1">
      <alignment vertical="center"/>
      <protection locked="0"/>
    </xf>
    <xf numFmtId="0" fontId="83" fillId="0" borderId="0" xfId="4" applyFont="1" applyBorder="1" applyAlignment="1" applyProtection="1">
      <alignment horizontal="center" vertical="center"/>
      <protection locked="0"/>
    </xf>
    <xf numFmtId="0" fontId="83" fillId="0" borderId="16" xfId="4" applyFont="1" applyFill="1" applyBorder="1" applyAlignment="1" applyProtection="1">
      <alignment horizontal="center" vertical="center"/>
      <protection locked="0"/>
    </xf>
    <xf numFmtId="0" fontId="65" fillId="0" borderId="0" xfId="0" applyFont="1" applyBorder="1" applyAlignment="1">
      <alignment vertical="center" wrapText="1"/>
    </xf>
    <xf numFmtId="0" fontId="64" fillId="0" borderId="0" xfId="0" applyFont="1" applyAlignment="1">
      <alignment vertical="center" wrapText="1"/>
    </xf>
    <xf numFmtId="0" fontId="117" fillId="0" borderId="2" xfId="0" applyFont="1" applyBorder="1" applyAlignment="1">
      <alignment horizontal="left" vertical="center" wrapText="1"/>
    </xf>
    <xf numFmtId="0" fontId="118" fillId="0" borderId="3" xfId="4" applyFont="1" applyBorder="1" applyAlignment="1">
      <alignment vertical="center" wrapText="1"/>
    </xf>
    <xf numFmtId="0" fontId="65" fillId="0" borderId="0" xfId="0" applyFont="1" applyAlignment="1">
      <alignment vertical="center" wrapText="1"/>
    </xf>
    <xf numFmtId="0" fontId="117" fillId="0" borderId="5" xfId="0" applyFont="1" applyBorder="1" applyAlignment="1">
      <alignment horizontal="left" vertical="center" wrapText="1"/>
    </xf>
    <xf numFmtId="0" fontId="117" fillId="0" borderId="6" xfId="0" applyFont="1" applyBorder="1" applyAlignment="1">
      <alignment vertical="center" wrapText="1"/>
    </xf>
    <xf numFmtId="0" fontId="64" fillId="0" borderId="0" xfId="0"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left" vertical="center" wrapText="1"/>
    </xf>
    <xf numFmtId="9" fontId="65" fillId="0" borderId="0" xfId="0" applyNumberFormat="1" applyFont="1" applyFill="1" applyBorder="1" applyAlignment="1">
      <alignment vertical="center" wrapText="1"/>
    </xf>
    <xf numFmtId="0" fontId="65" fillId="0" borderId="0" xfId="0" applyFont="1" applyFill="1" applyBorder="1" applyAlignment="1">
      <alignment horizontal="center" vertical="center" wrapText="1"/>
    </xf>
    <xf numFmtId="6" fontId="117" fillId="0" borderId="0" xfId="1" applyFont="1" applyFill="1" applyBorder="1" applyAlignment="1">
      <alignment horizontal="center" vertical="center"/>
    </xf>
    <xf numFmtId="0" fontId="120" fillId="0" borderId="0" xfId="0" applyFont="1" applyFill="1" applyBorder="1" applyAlignment="1">
      <alignment horizontal="left" vertical="center" wrapText="1"/>
    </xf>
    <xf numFmtId="0" fontId="117" fillId="0" borderId="0" xfId="0" applyFont="1" applyBorder="1" applyAlignment="1">
      <alignment vertical="center"/>
    </xf>
    <xf numFmtId="0" fontId="117" fillId="0" borderId="0" xfId="0" applyFont="1" applyBorder="1" applyAlignment="1">
      <alignment horizontal="right" vertical="center"/>
    </xf>
    <xf numFmtId="0" fontId="117" fillId="0" borderId="0" xfId="0" applyFont="1" applyBorder="1" applyAlignment="1">
      <alignment horizontal="center" vertical="center"/>
    </xf>
    <xf numFmtId="0" fontId="65" fillId="2" borderId="5" xfId="0" applyFont="1" applyFill="1" applyBorder="1" applyAlignment="1">
      <alignment horizontal="center" vertical="center" wrapText="1"/>
    </xf>
    <xf numFmtId="0" fontId="65" fillId="0" borderId="0" xfId="0" applyFont="1" applyBorder="1" applyAlignment="1">
      <alignment horizontal="left" vertical="center" wrapText="1"/>
    </xf>
    <xf numFmtId="0" fontId="65" fillId="0" borderId="0" xfId="0" applyFont="1" applyBorder="1" applyAlignment="1">
      <alignment horizontal="center" vertical="center" wrapText="1"/>
    </xf>
    <xf numFmtId="0" fontId="120" fillId="0" borderId="0" xfId="0" applyFont="1" applyBorder="1" applyAlignment="1">
      <alignment horizontal="left" vertical="center" wrapText="1"/>
    </xf>
    <xf numFmtId="0" fontId="120" fillId="0" borderId="0" xfId="0" applyFont="1" applyBorder="1" applyAlignment="1">
      <alignment horizontal="center" vertical="center" wrapText="1"/>
    </xf>
    <xf numFmtId="0" fontId="65" fillId="0" borderId="24" xfId="0" applyFont="1" applyFill="1" applyBorder="1" applyAlignment="1">
      <alignment horizontal="center" vertical="center" wrapText="1"/>
    </xf>
    <xf numFmtId="0" fontId="65" fillId="0" borderId="35" xfId="0" applyFont="1" applyFill="1" applyBorder="1" applyAlignment="1">
      <alignment horizontal="left" vertical="center" wrapText="1"/>
    </xf>
    <xf numFmtId="0" fontId="66" fillId="0" borderId="34" xfId="0" applyFont="1" applyFill="1" applyBorder="1" applyAlignment="1">
      <alignment horizontal="center" vertical="center" wrapText="1"/>
    </xf>
    <xf numFmtId="0" fontId="65" fillId="0" borderId="37" xfId="0" applyFont="1" applyFill="1" applyBorder="1" applyAlignment="1">
      <alignment horizontal="center" vertical="center" wrapText="1"/>
    </xf>
    <xf numFmtId="0" fontId="65" fillId="2" borderId="35" xfId="0" applyFont="1" applyFill="1" applyBorder="1" applyAlignment="1">
      <alignment vertical="center" wrapText="1"/>
    </xf>
    <xf numFmtId="0" fontId="65" fillId="2" borderId="38" xfId="0" applyFont="1" applyFill="1" applyBorder="1" applyAlignment="1">
      <alignment vertical="center" wrapText="1"/>
    </xf>
    <xf numFmtId="0" fontId="117" fillId="4" borderId="37" xfId="0" applyFont="1" applyFill="1" applyBorder="1" applyAlignment="1">
      <alignment horizontal="left" vertical="center" wrapText="1"/>
    </xf>
    <xf numFmtId="0" fontId="118" fillId="0" borderId="5" xfId="4" applyFont="1" applyFill="1" applyBorder="1" applyAlignment="1">
      <alignment horizontal="left" vertical="center" wrapText="1"/>
    </xf>
    <xf numFmtId="0" fontId="66" fillId="0" borderId="17" xfId="0" applyFont="1" applyFill="1" applyBorder="1" applyAlignment="1">
      <alignment horizontal="center" vertical="center" wrapText="1"/>
    </xf>
    <xf numFmtId="0" fontId="65" fillId="2" borderId="16" xfId="0" applyFont="1" applyFill="1" applyBorder="1" applyAlignment="1">
      <alignment vertical="center" wrapText="1"/>
    </xf>
    <xf numFmtId="0" fontId="65" fillId="2" borderId="20" xfId="0" applyFont="1" applyFill="1" applyBorder="1" applyAlignment="1">
      <alignment vertical="center" wrapText="1"/>
    </xf>
    <xf numFmtId="0" fontId="117" fillId="4" borderId="6" xfId="0" applyFont="1" applyFill="1" applyBorder="1" applyAlignment="1">
      <alignment horizontal="left" vertical="center" wrapText="1"/>
    </xf>
    <xf numFmtId="0" fontId="118" fillId="0" borderId="5" xfId="4" applyFont="1" applyFill="1" applyBorder="1" applyAlignment="1">
      <alignment vertical="center" wrapText="1"/>
    </xf>
    <xf numFmtId="0" fontId="65" fillId="0" borderId="5" xfId="0" applyFont="1" applyFill="1" applyBorder="1" applyAlignment="1">
      <alignment horizontal="left" vertical="center" wrapText="1"/>
    </xf>
    <xf numFmtId="0" fontId="65" fillId="2" borderId="11" xfId="0" applyFont="1" applyFill="1" applyBorder="1" applyAlignment="1">
      <alignment vertical="center" wrapText="1"/>
    </xf>
    <xf numFmtId="0" fontId="117" fillId="4" borderId="6" xfId="0" applyFont="1" applyFill="1" applyBorder="1" applyAlignment="1">
      <alignment vertical="center" wrapText="1"/>
    </xf>
    <xf numFmtId="0" fontId="65" fillId="0" borderId="5" xfId="0" applyFont="1" applyFill="1" applyBorder="1" applyAlignment="1">
      <alignment vertical="center" wrapText="1"/>
    </xf>
    <xf numFmtId="0" fontId="65" fillId="0" borderId="40" xfId="0" applyFont="1" applyFill="1" applyBorder="1" applyAlignment="1">
      <alignment vertical="center" wrapText="1"/>
    </xf>
    <xf numFmtId="0" fontId="66" fillId="0" borderId="40" xfId="0" applyFont="1" applyFill="1" applyBorder="1" applyAlignment="1">
      <alignment horizontal="center" vertical="center" wrapText="1"/>
    </xf>
    <xf numFmtId="0" fontId="65" fillId="0" borderId="42" xfId="0" applyFont="1" applyFill="1" applyBorder="1" applyAlignment="1">
      <alignment horizontal="center" vertical="center" wrapText="1"/>
    </xf>
    <xf numFmtId="0" fontId="65" fillId="2" borderId="40" xfId="0" applyFont="1" applyFill="1" applyBorder="1" applyAlignment="1">
      <alignment vertical="center" wrapText="1"/>
    </xf>
    <xf numFmtId="0" fontId="65" fillId="2" borderId="43" xfId="0" applyFont="1" applyFill="1" applyBorder="1" applyAlignment="1">
      <alignment vertical="center" wrapText="1"/>
    </xf>
    <xf numFmtId="0" fontId="117" fillId="4" borderId="42" xfId="0" applyFont="1" applyFill="1" applyBorder="1" applyAlignment="1">
      <alignment vertical="center" wrapText="1"/>
    </xf>
    <xf numFmtId="9" fontId="65" fillId="0" borderId="0" xfId="0" applyNumberFormat="1" applyFont="1" applyFill="1" applyBorder="1" applyAlignment="1">
      <alignment horizontal="center" vertical="center" wrapText="1"/>
    </xf>
    <xf numFmtId="0" fontId="117" fillId="0" borderId="0" xfId="0" applyFont="1" applyFill="1" applyBorder="1" applyAlignment="1">
      <alignment vertical="center" wrapText="1"/>
    </xf>
    <xf numFmtId="0" fontId="65" fillId="0" borderId="38" xfId="0" applyFont="1" applyBorder="1" applyAlignment="1">
      <alignment vertical="center" wrapText="1"/>
    </xf>
    <xf numFmtId="0" fontId="117" fillId="4" borderId="37" xfId="0" applyFont="1" applyFill="1" applyBorder="1" applyAlignment="1">
      <alignment vertical="center" wrapText="1"/>
    </xf>
    <xf numFmtId="0" fontId="117" fillId="0" borderId="22" xfId="0" applyFont="1" applyFill="1" applyBorder="1" applyAlignment="1">
      <alignment horizontal="center" vertical="center" wrapText="1"/>
    </xf>
    <xf numFmtId="0" fontId="65" fillId="2" borderId="5" xfId="0" applyFont="1" applyFill="1" applyBorder="1" applyAlignment="1">
      <alignment vertical="center" wrapText="1"/>
    </xf>
    <xf numFmtId="0" fontId="65" fillId="0" borderId="11" xfId="0" applyFont="1" applyBorder="1" applyAlignment="1">
      <alignment vertical="center" wrapText="1"/>
    </xf>
    <xf numFmtId="0" fontId="117" fillId="0" borderId="42" xfId="0" applyFont="1" applyFill="1" applyBorder="1" applyAlignment="1">
      <alignment horizontal="center" vertical="center" wrapText="1"/>
    </xf>
    <xf numFmtId="0" fontId="65" fillId="0" borderId="43" xfId="0" applyFont="1" applyBorder="1" applyAlignment="1">
      <alignment vertical="center" wrapText="1"/>
    </xf>
    <xf numFmtId="0" fontId="118" fillId="0" borderId="0" xfId="4" applyFont="1" applyFill="1" applyBorder="1" applyAlignment="1">
      <alignment horizontal="center" vertical="center" wrapText="1"/>
    </xf>
    <xf numFmtId="0" fontId="65" fillId="0" borderId="35" xfId="0" applyFont="1" applyBorder="1" applyAlignment="1">
      <alignment vertical="center" wrapText="1"/>
    </xf>
    <xf numFmtId="0" fontId="118" fillId="2" borderId="35" xfId="4" applyFont="1" applyFill="1" applyBorder="1" applyAlignment="1">
      <alignment vertical="center" wrapText="1"/>
    </xf>
    <xf numFmtId="0" fontId="118" fillId="2" borderId="38" xfId="4" applyFont="1" applyFill="1" applyBorder="1" applyAlignment="1">
      <alignment vertical="center" wrapText="1"/>
    </xf>
    <xf numFmtId="0" fontId="65" fillId="0" borderId="11" xfId="0" applyFont="1" applyBorder="1" applyAlignment="1">
      <alignment horizontal="left" vertical="center" wrapText="1"/>
    </xf>
    <xf numFmtId="0" fontId="66" fillId="0" borderId="5" xfId="0" applyFont="1" applyFill="1" applyBorder="1" applyAlignment="1">
      <alignment horizontal="center" vertical="center" wrapText="1"/>
    </xf>
    <xf numFmtId="0" fontId="117" fillId="0" borderId="6" xfId="0" applyFont="1" applyFill="1" applyBorder="1" applyAlignment="1">
      <alignment horizontal="center" vertical="center" wrapText="1"/>
    </xf>
    <xf numFmtId="56" fontId="117" fillId="0" borderId="22" xfId="0" quotePrefix="1" applyNumberFormat="1" applyFont="1" applyFill="1" applyBorder="1" applyAlignment="1">
      <alignment horizontal="center" vertical="center" wrapText="1"/>
    </xf>
    <xf numFmtId="56" fontId="65" fillId="2" borderId="5" xfId="0" quotePrefix="1" applyNumberFormat="1" applyFont="1" applyFill="1" applyBorder="1" applyAlignment="1">
      <alignment vertical="center" wrapText="1"/>
    </xf>
    <xf numFmtId="0" fontId="65" fillId="0" borderId="11" xfId="0" applyFont="1" applyFill="1" applyBorder="1" applyAlignment="1">
      <alignment vertical="center" wrapText="1"/>
    </xf>
    <xf numFmtId="56" fontId="66" fillId="0" borderId="17" xfId="0" quotePrefix="1" applyNumberFormat="1" applyFont="1" applyFill="1" applyBorder="1" applyAlignment="1">
      <alignment horizontal="center" vertical="center" wrapText="1"/>
    </xf>
    <xf numFmtId="9" fontId="65" fillId="2" borderId="5" xfId="0" applyNumberFormat="1" applyFont="1" applyFill="1" applyBorder="1" applyAlignment="1">
      <alignment horizontal="left" vertical="center" wrapText="1"/>
    </xf>
    <xf numFmtId="9" fontId="65" fillId="0" borderId="11" xfId="0" applyNumberFormat="1" applyFont="1" applyBorder="1" applyAlignment="1">
      <alignment horizontal="left" vertical="center" wrapText="1"/>
    </xf>
    <xf numFmtId="0" fontId="118" fillId="0" borderId="40" xfId="4" applyFont="1" applyFill="1" applyBorder="1" applyAlignment="1">
      <alignment vertical="center" wrapText="1"/>
    </xf>
    <xf numFmtId="0" fontId="65" fillId="0" borderId="43" xfId="0" applyFont="1" applyFill="1" applyBorder="1" applyAlignment="1">
      <alignment vertical="center" wrapText="1"/>
    </xf>
    <xf numFmtId="0" fontId="65" fillId="0" borderId="11" xfId="0" applyFont="1" applyFill="1" applyBorder="1" applyAlignment="1">
      <alignment horizontal="left" vertical="center" wrapText="1"/>
    </xf>
    <xf numFmtId="0" fontId="118" fillId="0" borderId="16" xfId="4" applyFont="1" applyFill="1" applyBorder="1" applyAlignment="1">
      <alignment vertical="center" wrapText="1"/>
    </xf>
    <xf numFmtId="0" fontId="66" fillId="0" borderId="16" xfId="0" applyFont="1" applyFill="1" applyBorder="1" applyAlignment="1">
      <alignment horizontal="center" vertical="center" wrapText="1"/>
    </xf>
    <xf numFmtId="0" fontId="117" fillId="2" borderId="5" xfId="4" applyFont="1" applyFill="1" applyBorder="1" applyAlignment="1">
      <alignment horizontal="left" vertical="center" wrapText="1"/>
    </xf>
    <xf numFmtId="0" fontId="65" fillId="4" borderId="6" xfId="0" applyFont="1" applyFill="1" applyBorder="1" applyAlignment="1">
      <alignment vertical="center" wrapText="1"/>
    </xf>
    <xf numFmtId="0" fontId="65" fillId="0" borderId="22" xfId="0" applyFont="1" applyFill="1" applyBorder="1" applyAlignment="1">
      <alignment horizontal="center" vertical="center" wrapText="1"/>
    </xf>
    <xf numFmtId="0" fontId="65" fillId="2" borderId="5" xfId="0" applyFont="1" applyFill="1" applyBorder="1" applyAlignment="1">
      <alignment horizontal="left" vertical="center" wrapText="1"/>
    </xf>
    <xf numFmtId="0" fontId="65" fillId="0" borderId="35" xfId="0" applyFont="1" applyFill="1" applyBorder="1" applyAlignment="1">
      <alignment vertical="center" wrapText="1"/>
    </xf>
    <xf numFmtId="0" fontId="66" fillId="0" borderId="35"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117" fillId="2" borderId="35" xfId="4" applyFont="1" applyFill="1" applyBorder="1" applyAlignment="1">
      <alignment vertical="center" wrapText="1"/>
    </xf>
    <xf numFmtId="0" fontId="117" fillId="0" borderId="35" xfId="4" applyFont="1" applyFill="1" applyBorder="1" applyAlignment="1">
      <alignment vertical="center" wrapText="1"/>
    </xf>
    <xf numFmtId="6" fontId="65" fillId="4" borderId="37" xfId="1" applyFont="1" applyFill="1" applyBorder="1" applyAlignment="1">
      <alignment vertical="center" wrapText="1"/>
    </xf>
    <xf numFmtId="0" fontId="65" fillId="0" borderId="5" xfId="0" applyFont="1" applyFill="1" applyBorder="1" applyAlignment="1">
      <alignment horizontal="center" vertical="center" wrapText="1"/>
    </xf>
    <xf numFmtId="0" fontId="117" fillId="2" borderId="5" xfId="4" applyFont="1" applyFill="1" applyBorder="1" applyAlignment="1">
      <alignment vertical="center" wrapText="1"/>
    </xf>
    <xf numFmtId="0" fontId="117" fillId="0" borderId="5" xfId="4" applyFont="1" applyFill="1" applyBorder="1" applyAlignment="1">
      <alignment vertical="center" wrapText="1"/>
    </xf>
    <xf numFmtId="6" fontId="65" fillId="4" borderId="6" xfId="1" applyFont="1" applyFill="1" applyBorder="1" applyAlignment="1">
      <alignment vertical="center" wrapText="1"/>
    </xf>
    <xf numFmtId="0" fontId="117" fillId="0" borderId="5" xfId="0" applyFont="1" applyFill="1" applyBorder="1" applyAlignment="1">
      <alignment horizontal="center" vertical="center" wrapText="1"/>
    </xf>
    <xf numFmtId="0" fontId="117" fillId="2" borderId="5" xfId="0" applyFont="1" applyFill="1" applyBorder="1" applyAlignment="1">
      <alignment vertical="center" wrapText="1"/>
    </xf>
    <xf numFmtId="0" fontId="117" fillId="0" borderId="5" xfId="0" applyFont="1" applyFill="1" applyBorder="1" applyAlignment="1">
      <alignment vertical="center" wrapText="1"/>
    </xf>
    <xf numFmtId="0" fontId="117" fillId="0" borderId="5" xfId="0" applyFont="1" applyFill="1" applyBorder="1" applyAlignment="1">
      <alignment horizontal="left" vertical="center" wrapText="1"/>
    </xf>
    <xf numFmtId="56" fontId="66" fillId="0" borderId="5" xfId="0" quotePrefix="1" applyNumberFormat="1" applyFont="1" applyFill="1" applyBorder="1" applyAlignment="1">
      <alignment horizontal="center" vertical="center" wrapText="1"/>
    </xf>
    <xf numFmtId="56" fontId="117" fillId="0" borderId="5" xfId="0" quotePrefix="1" applyNumberFormat="1" applyFont="1" applyFill="1" applyBorder="1" applyAlignment="1">
      <alignment horizontal="center" vertical="center" wrapText="1"/>
    </xf>
    <xf numFmtId="0" fontId="65" fillId="2" borderId="5" xfId="0" quotePrefix="1" applyFont="1" applyFill="1" applyBorder="1" applyAlignment="1">
      <alignment horizontal="left" vertical="center" wrapText="1"/>
    </xf>
    <xf numFmtId="0" fontId="117" fillId="0" borderId="5" xfId="0" quotePrefix="1" applyFont="1" applyFill="1" applyBorder="1" applyAlignment="1">
      <alignment vertical="center" wrapText="1"/>
    </xf>
    <xf numFmtId="0" fontId="117" fillId="2" borderId="5" xfId="0" quotePrefix="1" applyFont="1" applyFill="1" applyBorder="1" applyAlignment="1">
      <alignment vertical="center" wrapText="1"/>
    </xf>
    <xf numFmtId="0" fontId="65" fillId="0" borderId="40" xfId="0" applyFont="1" applyBorder="1" applyAlignment="1">
      <alignment horizontal="center" vertical="center" wrapText="1"/>
    </xf>
    <xf numFmtId="0" fontId="65" fillId="0" borderId="40" xfId="0" applyFont="1" applyFill="1" applyBorder="1" applyAlignment="1">
      <alignment horizontal="center" vertical="center" wrapText="1"/>
    </xf>
    <xf numFmtId="0" fontId="65" fillId="2" borderId="40" xfId="0" quotePrefix="1" applyFont="1" applyFill="1" applyBorder="1" applyAlignment="1">
      <alignment horizontal="left" vertical="center" wrapText="1"/>
    </xf>
    <xf numFmtId="0" fontId="117" fillId="0" borderId="40" xfId="0" quotePrefix="1" applyFont="1" applyFill="1" applyBorder="1" applyAlignment="1">
      <alignment vertical="center" wrapText="1"/>
    </xf>
    <xf numFmtId="0" fontId="66" fillId="0" borderId="0" xfId="0" applyFont="1" applyFill="1" applyBorder="1" applyAlignment="1">
      <alignment horizontal="right" vertical="center"/>
    </xf>
    <xf numFmtId="0" fontId="66" fillId="0" borderId="0" xfId="0" applyFont="1" applyFill="1" applyBorder="1" applyAlignment="1">
      <alignment horizontal="center" vertical="center"/>
    </xf>
    <xf numFmtId="9" fontId="65" fillId="0" borderId="0" xfId="5" applyNumberFormat="1" applyFont="1" applyFill="1" applyBorder="1" applyAlignment="1">
      <alignment horizontal="left" vertical="center"/>
    </xf>
    <xf numFmtId="0" fontId="65" fillId="0" borderId="46" xfId="0" applyFont="1" applyFill="1" applyBorder="1" applyAlignment="1">
      <alignment horizontal="center" vertical="center" wrapText="1"/>
    </xf>
    <xf numFmtId="0" fontId="65" fillId="0" borderId="5" xfId="0" applyFont="1" applyBorder="1" applyAlignment="1">
      <alignment vertical="center" wrapText="1"/>
    </xf>
    <xf numFmtId="0" fontId="65" fillId="0" borderId="11" xfId="0" quotePrefix="1" applyFont="1" applyFill="1" applyBorder="1" applyAlignment="1">
      <alignment vertical="center" wrapText="1"/>
    </xf>
    <xf numFmtId="0" fontId="117" fillId="8" borderId="5" xfId="4" applyFont="1" applyFill="1" applyBorder="1" applyAlignment="1">
      <alignment vertical="center" wrapText="1"/>
    </xf>
    <xf numFmtId="0" fontId="117" fillId="20" borderId="5" xfId="4" applyFont="1" applyFill="1" applyBorder="1" applyAlignment="1">
      <alignment vertical="center" wrapText="1"/>
    </xf>
    <xf numFmtId="0" fontId="65" fillId="8" borderId="5" xfId="0" applyFont="1" applyFill="1" applyBorder="1" applyAlignment="1">
      <alignment vertical="center" wrapText="1"/>
    </xf>
    <xf numFmtId="56" fontId="117" fillId="0" borderId="6" xfId="0" quotePrefix="1" applyNumberFormat="1" applyFont="1" applyFill="1" applyBorder="1" applyAlignment="1">
      <alignment horizontal="center" vertical="center" wrapText="1"/>
    </xf>
    <xf numFmtId="0" fontId="66" fillId="0" borderId="5" xfId="0" quotePrefix="1" applyFont="1" applyFill="1" applyBorder="1" applyAlignment="1">
      <alignment horizontal="center" vertical="center" wrapText="1"/>
    </xf>
    <xf numFmtId="0" fontId="65" fillId="0" borderId="6" xfId="0" quotePrefix="1" applyFont="1" applyFill="1" applyBorder="1" applyAlignment="1">
      <alignment horizontal="center" vertical="center" wrapText="1"/>
    </xf>
    <xf numFmtId="0" fontId="118" fillId="15" borderId="17" xfId="4" applyFont="1" applyFill="1" applyBorder="1" applyAlignment="1">
      <alignment vertical="center" wrapText="1"/>
    </xf>
    <xf numFmtId="0" fontId="65" fillId="0" borderId="21" xfId="0" applyFont="1" applyFill="1" applyBorder="1" applyAlignment="1">
      <alignment horizontal="center" vertical="center" wrapText="1"/>
    </xf>
    <xf numFmtId="0" fontId="65" fillId="0" borderId="21" xfId="0" applyFont="1" applyFill="1" applyBorder="1" applyAlignment="1">
      <alignment vertical="center" wrapText="1"/>
    </xf>
    <xf numFmtId="0" fontId="65" fillId="0" borderId="21" xfId="0" applyFont="1" applyFill="1" applyBorder="1" applyAlignment="1">
      <alignment vertical="center"/>
    </xf>
    <xf numFmtId="0" fontId="65" fillId="0" borderId="20" xfId="0" applyFont="1" applyFill="1" applyBorder="1" applyAlignment="1">
      <alignment horizontal="center" vertical="center" wrapText="1"/>
    </xf>
    <xf numFmtId="0" fontId="65" fillId="0" borderId="20" xfId="0" applyFont="1" applyFill="1" applyBorder="1" applyAlignment="1">
      <alignment vertical="center" wrapText="1"/>
    </xf>
    <xf numFmtId="0" fontId="118" fillId="14" borderId="17" xfId="4" applyFont="1" applyFill="1" applyBorder="1" applyAlignment="1">
      <alignment vertical="center"/>
    </xf>
    <xf numFmtId="0" fontId="65" fillId="0" borderId="5" xfId="0" applyFont="1" applyBorder="1" applyAlignment="1">
      <alignment horizontal="center" vertical="center" wrapText="1"/>
    </xf>
    <xf numFmtId="0" fontId="65" fillId="7" borderId="17" xfId="0" applyFont="1" applyFill="1" applyBorder="1" applyAlignment="1">
      <alignment vertical="center" wrapText="1"/>
    </xf>
    <xf numFmtId="0" fontId="65" fillId="0" borderId="5" xfId="0" quotePrefix="1" applyFont="1" applyFill="1" applyBorder="1" applyAlignment="1">
      <alignment horizontal="center" vertical="center" wrapText="1"/>
    </xf>
    <xf numFmtId="0" fontId="65" fillId="0" borderId="5" xfId="0" applyFont="1" applyBorder="1" applyAlignment="1">
      <alignment horizontal="left" vertical="center" wrapText="1"/>
    </xf>
    <xf numFmtId="0" fontId="65" fillId="12" borderId="28" xfId="0" applyFont="1" applyFill="1" applyBorder="1" applyAlignment="1">
      <alignment vertical="center" wrapText="1"/>
    </xf>
    <xf numFmtId="0" fontId="65" fillId="0" borderId="8" xfId="0" applyFont="1" applyFill="1" applyBorder="1" applyAlignment="1">
      <alignment vertical="center" wrapText="1"/>
    </xf>
    <xf numFmtId="0" fontId="66" fillId="0" borderId="8" xfId="0" applyFont="1" applyFill="1" applyBorder="1" applyAlignment="1">
      <alignment horizontal="center" vertical="center" wrapText="1"/>
    </xf>
    <xf numFmtId="0" fontId="65" fillId="0" borderId="9" xfId="0" quotePrefix="1" applyFont="1" applyFill="1" applyBorder="1" applyAlignment="1">
      <alignment horizontal="center" vertical="center" wrapText="1"/>
    </xf>
    <xf numFmtId="0" fontId="65" fillId="2" borderId="8" xfId="0" applyFont="1" applyFill="1" applyBorder="1" applyAlignment="1">
      <alignment horizontal="left" vertical="center" wrapText="1"/>
    </xf>
    <xf numFmtId="56" fontId="65" fillId="0" borderId="12" xfId="0" quotePrefix="1" applyNumberFormat="1" applyFont="1" applyBorder="1" applyAlignment="1">
      <alignment vertical="center" wrapText="1"/>
    </xf>
    <xf numFmtId="0" fontId="117" fillId="4" borderId="9" xfId="0" applyFont="1" applyFill="1" applyBorder="1" applyAlignment="1">
      <alignment vertical="center" wrapText="1"/>
    </xf>
    <xf numFmtId="0" fontId="65" fillId="0" borderId="0" xfId="0" applyFont="1" applyFill="1" applyBorder="1" applyAlignment="1">
      <alignment vertical="center"/>
    </xf>
    <xf numFmtId="0" fontId="65" fillId="0" borderId="34" xfId="0" applyFont="1" applyFill="1" applyBorder="1" applyAlignment="1">
      <alignment vertical="center" wrapText="1"/>
    </xf>
    <xf numFmtId="0" fontId="65" fillId="0" borderId="34" xfId="0" applyFont="1" applyBorder="1" applyAlignment="1">
      <alignment vertical="center" wrapText="1"/>
    </xf>
    <xf numFmtId="0" fontId="65" fillId="0" borderId="17" xfId="0" applyFont="1" applyFill="1" applyBorder="1" applyAlignment="1">
      <alignment vertical="center" wrapText="1"/>
    </xf>
    <xf numFmtId="0" fontId="65" fillId="0" borderId="17" xfId="0" applyFont="1" applyBorder="1" applyAlignment="1">
      <alignment vertical="center" wrapText="1"/>
    </xf>
    <xf numFmtId="0" fontId="65" fillId="0" borderId="40" xfId="0" applyFont="1" applyBorder="1" applyAlignment="1">
      <alignment vertical="center" wrapText="1"/>
    </xf>
    <xf numFmtId="0" fontId="87" fillId="5" borderId="6" xfId="4" applyFont="1" applyFill="1" applyBorder="1" applyAlignment="1">
      <alignment horizontal="center" vertical="center"/>
    </xf>
    <xf numFmtId="0" fontId="71" fillId="0" borderId="2" xfId="4" applyFont="1" applyBorder="1">
      <alignment vertical="center"/>
    </xf>
    <xf numFmtId="0" fontId="71" fillId="0" borderId="3" xfId="4" applyFont="1" applyFill="1" applyBorder="1" applyAlignment="1">
      <alignment horizontal="left" vertical="center" wrapText="1"/>
    </xf>
    <xf numFmtId="0" fontId="71" fillId="0" borderId="5" xfId="4" applyFont="1" applyFill="1" applyBorder="1" applyAlignment="1">
      <alignment horizontal="left" vertical="center" wrapText="1"/>
    </xf>
    <xf numFmtId="0" fontId="71" fillId="0" borderId="5" xfId="4" applyFont="1" applyFill="1" applyBorder="1" applyAlignment="1">
      <alignment vertical="center" wrapText="1"/>
    </xf>
    <xf numFmtId="0" fontId="71" fillId="0" borderId="35" xfId="4" applyFont="1" applyFill="1" applyBorder="1" applyAlignment="1">
      <alignment vertical="center" wrapText="1"/>
    </xf>
    <xf numFmtId="0" fontId="71" fillId="2" borderId="5" xfId="4" applyFont="1" applyFill="1" applyBorder="1" applyAlignment="1">
      <alignment vertical="center" wrapText="1"/>
    </xf>
    <xf numFmtId="0" fontId="71" fillId="2" borderId="11" xfId="4" applyFont="1" applyFill="1" applyBorder="1" applyAlignment="1">
      <alignment vertical="center" wrapText="1"/>
    </xf>
    <xf numFmtId="0" fontId="117" fillId="0" borderId="46" xfId="0" applyFont="1" applyFill="1" applyBorder="1" applyAlignment="1">
      <alignment horizontal="center" vertical="center" wrapText="1"/>
    </xf>
    <xf numFmtId="0" fontId="117" fillId="0" borderId="19" xfId="0" applyFont="1" applyFill="1" applyBorder="1" applyAlignment="1">
      <alignment horizontal="center" vertical="center" wrapText="1"/>
    </xf>
    <xf numFmtId="0" fontId="65" fillId="0" borderId="17" xfId="0" applyFont="1" applyBorder="1" applyAlignment="1">
      <alignment horizontal="center" vertical="center" wrapText="1"/>
    </xf>
    <xf numFmtId="0" fontId="65" fillId="0" borderId="34" xfId="0" applyFont="1" applyFill="1" applyBorder="1" applyAlignment="1">
      <alignment horizontal="center" vertical="center" wrapText="1"/>
    </xf>
    <xf numFmtId="0" fontId="65" fillId="0" borderId="18" xfId="0" applyFont="1" applyFill="1" applyBorder="1" applyAlignment="1">
      <alignment horizontal="center" vertical="center" wrapText="1"/>
    </xf>
    <xf numFmtId="0" fontId="65" fillId="0" borderId="41" xfId="0" applyFont="1" applyFill="1" applyBorder="1" applyAlignment="1">
      <alignment horizontal="center" vertical="center" wrapText="1"/>
    </xf>
    <xf numFmtId="0" fontId="65" fillId="0" borderId="6" xfId="0" applyFont="1" applyFill="1" applyBorder="1" applyAlignment="1">
      <alignment horizontal="center" vertical="center" wrapText="1"/>
    </xf>
    <xf numFmtId="0" fontId="55" fillId="0" borderId="0" xfId="0" applyFont="1" applyFill="1" applyAlignment="1" applyProtection="1">
      <alignment vertical="center"/>
      <protection locked="0"/>
    </xf>
    <xf numFmtId="0" fontId="96" fillId="4" borderId="0" xfId="4" applyFont="1" applyFill="1">
      <alignment vertical="center"/>
    </xf>
    <xf numFmtId="0" fontId="88" fillId="4" borderId="0" xfId="4" applyFont="1" applyFill="1">
      <alignment vertical="center"/>
    </xf>
    <xf numFmtId="0" fontId="123" fillId="4" borderId="0" xfId="4" applyFont="1" applyFill="1">
      <alignment vertical="center"/>
    </xf>
    <xf numFmtId="0" fontId="123" fillId="4" borderId="0" xfId="4" applyFont="1" applyFill="1" applyAlignment="1">
      <alignment vertical="center" wrapText="1"/>
    </xf>
    <xf numFmtId="0" fontId="64" fillId="0" borderId="2" xfId="0" applyFont="1" applyBorder="1" applyAlignment="1" applyProtection="1">
      <alignment vertical="center" wrapText="1"/>
      <protection locked="0"/>
    </xf>
    <xf numFmtId="0" fontId="64" fillId="0" borderId="8" xfId="0" applyFont="1" applyBorder="1" applyAlignment="1" applyProtection="1">
      <alignment vertical="center" wrapText="1"/>
      <protection locked="0"/>
    </xf>
    <xf numFmtId="9" fontId="65" fillId="0" borderId="21" xfId="5" applyNumberFormat="1" applyFont="1" applyFill="1" applyBorder="1" applyAlignment="1">
      <alignment horizontal="center" vertical="center"/>
    </xf>
    <xf numFmtId="0" fontId="66" fillId="0" borderId="21" xfId="0" applyFont="1" applyFill="1" applyBorder="1" applyAlignment="1">
      <alignment horizontal="right" vertical="center"/>
    </xf>
    <xf numFmtId="9" fontId="65" fillId="0" borderId="0" xfId="5" applyNumberFormat="1" applyFont="1" applyFill="1" applyBorder="1" applyAlignment="1">
      <alignment horizontal="center" vertical="center"/>
    </xf>
    <xf numFmtId="0" fontId="124" fillId="0" borderId="0" xfId="0" applyFont="1" applyAlignment="1">
      <alignment horizontal="left" vertical="center"/>
    </xf>
    <xf numFmtId="0" fontId="124" fillId="0" borderId="0" xfId="0" applyFont="1" applyAlignment="1">
      <alignment horizontal="center" vertical="center"/>
    </xf>
    <xf numFmtId="0" fontId="124" fillId="0" borderId="0" xfId="0" applyFont="1" applyFill="1" applyAlignment="1">
      <alignment horizontal="center" vertical="center"/>
    </xf>
    <xf numFmtId="0" fontId="125" fillId="0" borderId="0" xfId="0" applyFont="1" applyAlignment="1">
      <alignment horizontal="left" vertical="center" wrapText="1"/>
    </xf>
    <xf numFmtId="0" fontId="125" fillId="0" borderId="0" xfId="0" applyFont="1" applyAlignment="1">
      <alignment horizontal="center" vertical="center" wrapText="1"/>
    </xf>
    <xf numFmtId="0" fontId="125" fillId="0" borderId="0" xfId="0" applyFont="1" applyFill="1" applyAlignment="1">
      <alignment horizontal="left" vertical="center" wrapText="1"/>
    </xf>
    <xf numFmtId="0" fontId="125" fillId="0" borderId="0" xfId="0" applyFont="1" applyFill="1" applyAlignment="1">
      <alignment horizontal="center" vertical="center" wrapText="1"/>
    </xf>
    <xf numFmtId="0" fontId="64" fillId="0"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30" xfId="0" applyFont="1" applyBorder="1" applyAlignment="1" applyProtection="1">
      <alignment horizontal="left" vertical="center" wrapText="1"/>
      <protection locked="0"/>
    </xf>
    <xf numFmtId="0" fontId="64" fillId="0" borderId="2" xfId="0" applyFont="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3" xfId="0" applyFont="1" applyBorder="1" applyAlignment="1" applyProtection="1">
      <alignment horizontal="center" vertical="center" wrapText="1"/>
      <protection locked="0"/>
    </xf>
    <xf numFmtId="0" fontId="124" fillId="0" borderId="10" xfId="4" applyFont="1" applyBorder="1" applyAlignment="1" applyProtection="1">
      <alignment vertical="center" wrapText="1"/>
      <protection locked="0"/>
    </xf>
    <xf numFmtId="0" fontId="124" fillId="0" borderId="3" xfId="0" applyFont="1" applyBorder="1" applyAlignment="1" applyProtection="1">
      <alignment horizontal="center" vertical="center" wrapText="1"/>
      <protection locked="0"/>
    </xf>
    <xf numFmtId="0" fontId="124" fillId="0" borderId="10" xfId="0" applyFont="1" applyBorder="1" applyAlignment="1" applyProtection="1">
      <alignment horizontal="left" vertical="center" wrapText="1"/>
      <protection locked="0"/>
    </xf>
    <xf numFmtId="0" fontId="64" fillId="0" borderId="27" xfId="0" applyFont="1" applyBorder="1" applyAlignment="1" applyProtection="1">
      <alignment horizontal="left" vertical="center" wrapText="1"/>
      <protection locked="0"/>
    </xf>
    <xf numFmtId="0" fontId="64" fillId="0" borderId="8" xfId="0" applyFont="1" applyBorder="1" applyAlignment="1" applyProtection="1">
      <alignment horizontal="center" vertical="center" wrapText="1"/>
      <protection locked="0"/>
    </xf>
    <xf numFmtId="0" fontId="64" fillId="0" borderId="7" xfId="0" applyFont="1" applyFill="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124" fillId="0" borderId="29" xfId="0" applyFont="1" applyBorder="1" applyAlignment="1" applyProtection="1">
      <alignment horizontal="center" vertical="center" wrapText="1"/>
      <protection locked="0"/>
    </xf>
    <xf numFmtId="0" fontId="124" fillId="0" borderId="23" xfId="0" applyFont="1" applyBorder="1" applyAlignment="1" applyProtection="1">
      <alignment horizontal="left" vertical="center" wrapText="1"/>
      <protection locked="0"/>
    </xf>
    <xf numFmtId="0" fontId="124" fillId="0" borderId="23" xfId="0" applyFont="1" applyBorder="1" applyAlignment="1" applyProtection="1">
      <alignment vertical="center" wrapText="1"/>
      <protection locked="0"/>
    </xf>
    <xf numFmtId="0" fontId="64" fillId="0" borderId="0" xfId="0" applyFont="1" applyFill="1" applyBorder="1" applyAlignment="1">
      <alignment horizontal="left" vertical="center" wrapText="1"/>
    </xf>
    <xf numFmtId="0" fontId="64" fillId="0" borderId="0" xfId="0" applyFont="1" applyBorder="1" applyAlignment="1">
      <alignment horizontal="left" vertical="center" wrapText="1"/>
    </xf>
    <xf numFmtId="0" fontId="64" fillId="0" borderId="0" xfId="0" applyFont="1" applyBorder="1" applyAlignment="1">
      <alignment horizontal="center" vertical="center" wrapText="1"/>
    </xf>
    <xf numFmtId="0" fontId="124" fillId="0" borderId="0" xfId="0" applyFont="1" applyFill="1" applyBorder="1" applyAlignment="1">
      <alignment horizontal="center" vertical="center" wrapText="1"/>
    </xf>
    <xf numFmtId="0" fontId="128" fillId="0" borderId="0" xfId="4" applyFont="1" applyBorder="1" applyAlignment="1">
      <alignment vertical="center" wrapText="1"/>
    </xf>
    <xf numFmtId="0" fontId="124" fillId="0" borderId="0" xfId="0" applyFont="1" applyBorder="1" applyAlignment="1">
      <alignment horizontal="center" vertical="center" wrapText="1"/>
    </xf>
    <xf numFmtId="0" fontId="124" fillId="0" borderId="0" xfId="0" applyFont="1" applyBorder="1" applyAlignment="1">
      <alignment vertical="center" wrapText="1"/>
    </xf>
    <xf numFmtId="0" fontId="64" fillId="0" borderId="0" xfId="0" applyFont="1" applyBorder="1" applyAlignment="1">
      <alignment vertical="center" wrapText="1"/>
    </xf>
    <xf numFmtId="6" fontId="64" fillId="0" borderId="0" xfId="1" applyFont="1" applyBorder="1" applyAlignment="1">
      <alignment vertical="center" wrapText="1"/>
    </xf>
    <xf numFmtId="0" fontId="124" fillId="0" borderId="0" xfId="0" applyFont="1" applyFill="1" applyBorder="1" applyAlignment="1">
      <alignment vertical="center" wrapText="1"/>
    </xf>
    <xf numFmtId="0" fontId="127" fillId="0" borderId="0" xfId="4" applyFont="1" applyFill="1" applyBorder="1" applyAlignment="1">
      <alignment horizontal="left" vertical="center" wrapText="1"/>
    </xf>
    <xf numFmtId="6" fontId="64" fillId="0" borderId="0" xfId="1" applyFont="1" applyFill="1" applyBorder="1" applyAlignment="1">
      <alignment vertical="center" wrapText="1"/>
    </xf>
    <xf numFmtId="0" fontId="64" fillId="0" borderId="32" xfId="0" applyFont="1" applyBorder="1" applyAlignment="1" applyProtection="1">
      <alignment horizontal="center" vertical="center" wrapText="1"/>
      <protection locked="0"/>
    </xf>
    <xf numFmtId="0" fontId="127" fillId="0" borderId="1" xfId="4" applyFont="1" applyBorder="1" applyProtection="1">
      <alignment vertical="center"/>
      <protection locked="0"/>
    </xf>
    <xf numFmtId="0" fontId="127" fillId="0" borderId="10" xfId="4" applyFont="1" applyFill="1" applyBorder="1" applyAlignment="1" applyProtection="1">
      <alignment horizontal="left" vertical="center" wrapText="1"/>
      <protection locked="0"/>
    </xf>
    <xf numFmtId="6" fontId="64" fillId="0" borderId="3" xfId="1" applyFont="1" applyBorder="1" applyAlignment="1" applyProtection="1">
      <alignment vertical="center" wrapText="1"/>
      <protection locked="0"/>
    </xf>
    <xf numFmtId="0" fontId="64" fillId="0" borderId="27" xfId="0" applyFont="1" applyBorder="1" applyAlignment="1" applyProtection="1">
      <alignment horizontal="center" vertical="center" wrapText="1"/>
      <protection locked="0"/>
    </xf>
    <xf numFmtId="0" fontId="64" fillId="0" borderId="28" xfId="0" applyFont="1" applyBorder="1" applyAlignment="1" applyProtection="1">
      <alignment horizontal="center" vertical="center" wrapText="1"/>
      <protection locked="0"/>
    </xf>
    <xf numFmtId="0" fontId="127" fillId="0" borderId="23" xfId="4" applyFont="1" applyFill="1" applyBorder="1" applyAlignment="1" applyProtection="1">
      <alignment vertical="center" wrapText="1"/>
      <protection locked="0"/>
    </xf>
    <xf numFmtId="6" fontId="64" fillId="0" borderId="9" xfId="1" applyFont="1" applyBorder="1" applyAlignment="1" applyProtection="1">
      <alignment vertical="center" wrapText="1"/>
      <protection locked="0"/>
    </xf>
    <xf numFmtId="9" fontId="64" fillId="0" borderId="0" xfId="0" applyNumberFormat="1" applyFont="1" applyFill="1" applyBorder="1" applyAlignment="1">
      <alignment horizontal="center" vertical="center" wrapText="1"/>
    </xf>
    <xf numFmtId="9" fontId="64" fillId="0" borderId="0" xfId="0" applyNumberFormat="1" applyFont="1" applyFill="1" applyBorder="1" applyAlignment="1">
      <alignment vertical="center" wrapText="1"/>
    </xf>
    <xf numFmtId="6" fontId="124" fillId="0" borderId="0" xfId="1" applyFont="1" applyAlignment="1">
      <alignment horizontal="right" vertical="center"/>
    </xf>
    <xf numFmtId="6" fontId="124" fillId="0" borderId="0" xfId="1" applyFont="1" applyFill="1" applyAlignment="1">
      <alignment horizontal="center" vertical="center"/>
    </xf>
    <xf numFmtId="6" fontId="124" fillId="0" borderId="0" xfId="1" applyFont="1" applyFill="1" applyAlignment="1">
      <alignment horizontal="center" vertical="center" wrapText="1"/>
    </xf>
    <xf numFmtId="6" fontId="124" fillId="0" borderId="0" xfId="1" applyFont="1" applyFill="1" applyAlignment="1">
      <alignment horizontal="left" vertical="center" wrapText="1"/>
    </xf>
    <xf numFmtId="0" fontId="124" fillId="0" borderId="0" xfId="0" applyFont="1" applyAlignment="1">
      <alignment vertical="center"/>
    </xf>
    <xf numFmtId="0" fontId="124" fillId="0" borderId="0" xfId="0" applyFont="1" applyAlignment="1">
      <alignment horizontal="right" vertical="center"/>
    </xf>
    <xf numFmtId="0" fontId="64" fillId="2" borderId="5" xfId="0" applyFont="1" applyFill="1" applyBorder="1" applyAlignment="1">
      <alignment horizontal="center" vertical="center" wrapText="1"/>
    </xf>
    <xf numFmtId="0" fontId="64" fillId="0" borderId="0" xfId="0" applyFont="1" applyAlignment="1">
      <alignment horizontal="left" vertical="center" wrapText="1"/>
    </xf>
    <xf numFmtId="0" fontId="64" fillId="0" borderId="1" xfId="0" applyFont="1" applyBorder="1" applyAlignment="1" applyProtection="1">
      <alignment horizontal="center" vertical="center" wrapText="1"/>
      <protection locked="0"/>
    </xf>
    <xf numFmtId="0" fontId="64" fillId="0" borderId="1" xfId="0" applyFont="1" applyFill="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64" fillId="0" borderId="40" xfId="0" applyFont="1" applyBorder="1" applyAlignment="1" applyProtection="1">
      <alignment horizontal="center" vertical="center" wrapText="1"/>
      <protection locked="0"/>
    </xf>
    <xf numFmtId="0" fontId="64" fillId="0" borderId="18" xfId="0" applyFont="1" applyFill="1" applyBorder="1" applyAlignment="1">
      <alignment horizontal="center" vertical="center" wrapText="1"/>
    </xf>
    <xf numFmtId="0" fontId="64" fillId="0" borderId="24" xfId="0" applyFont="1" applyFill="1" applyBorder="1" applyAlignment="1">
      <alignment horizontal="center" vertical="center" wrapText="1"/>
    </xf>
    <xf numFmtId="0" fontId="64" fillId="0" borderId="35" xfId="0" applyFont="1" applyFill="1" applyBorder="1" applyAlignment="1">
      <alignment horizontal="left" vertical="center" wrapText="1"/>
    </xf>
    <xf numFmtId="0" fontId="124" fillId="0" borderId="36" xfId="0" applyFont="1" applyFill="1" applyBorder="1" applyAlignment="1" applyProtection="1">
      <alignment horizontal="center" vertical="center" wrapText="1"/>
      <protection locked="0"/>
    </xf>
    <xf numFmtId="0" fontId="64" fillId="0" borderId="36" xfId="0" applyFont="1" applyBorder="1" applyAlignment="1" applyProtection="1">
      <alignment horizontal="center" vertical="center" wrapText="1"/>
      <protection locked="0"/>
    </xf>
    <xf numFmtId="0" fontId="64" fillId="0" borderId="36" xfId="0" applyFont="1" applyFill="1" applyBorder="1" applyAlignment="1" applyProtection="1">
      <alignment horizontal="center" vertical="center" wrapText="1"/>
      <protection locked="0"/>
    </xf>
    <xf numFmtId="0" fontId="64" fillId="0" borderId="35" xfId="0" applyFont="1" applyBorder="1" applyAlignment="1" applyProtection="1">
      <alignment horizontal="center" vertical="center" wrapText="1"/>
      <protection locked="0"/>
    </xf>
    <xf numFmtId="0" fontId="64" fillId="0" borderId="35" xfId="0" applyFont="1" applyBorder="1" applyAlignment="1" applyProtection="1">
      <alignment vertical="center" wrapText="1"/>
      <protection locked="0"/>
    </xf>
    <xf numFmtId="0" fontId="126" fillId="0" borderId="34" xfId="0" applyFont="1" applyFill="1" applyBorder="1" applyAlignment="1">
      <alignment horizontal="center" vertical="center" wrapText="1"/>
    </xf>
    <xf numFmtId="0" fontId="64" fillId="0" borderId="35" xfId="0" applyFont="1" applyFill="1" applyBorder="1" applyAlignment="1">
      <alignment horizontal="center" vertical="center" wrapText="1"/>
    </xf>
    <xf numFmtId="0" fontId="64" fillId="0" borderId="37" xfId="0" applyFont="1" applyBorder="1" applyAlignment="1" applyProtection="1">
      <alignment horizontal="center" vertical="center" wrapText="1"/>
      <protection locked="0"/>
    </xf>
    <xf numFmtId="0" fontId="64" fillId="2" borderId="38" xfId="0" applyFont="1" applyFill="1" applyBorder="1" applyAlignment="1">
      <alignment vertical="center" wrapText="1"/>
    </xf>
    <xf numFmtId="0" fontId="64" fillId="0" borderId="38" xfId="0" applyFont="1" applyBorder="1" applyAlignment="1" applyProtection="1">
      <alignment vertical="center" wrapText="1"/>
      <protection locked="0"/>
    </xf>
    <xf numFmtId="6" fontId="64" fillId="0" borderId="37" xfId="1" applyFont="1" applyBorder="1" applyAlignment="1" applyProtection="1">
      <alignment vertical="center" wrapText="1"/>
      <protection locked="0"/>
    </xf>
    <xf numFmtId="0" fontId="127" fillId="0" borderId="5" xfId="4" applyFont="1" applyFill="1" applyBorder="1" applyAlignment="1">
      <alignment horizontal="left" vertical="center" wrapText="1"/>
    </xf>
    <xf numFmtId="0" fontId="124" fillId="0" borderId="15" xfId="4"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15" xfId="0"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64" fillId="0" borderId="5" xfId="0" applyFont="1" applyBorder="1" applyAlignment="1" applyProtection="1">
      <alignment vertical="center" wrapText="1"/>
      <protection locked="0"/>
    </xf>
    <xf numFmtId="0" fontId="126" fillId="0" borderId="17" xfId="0" applyFont="1" applyFill="1" applyBorder="1" applyAlignment="1">
      <alignment horizontal="center" vertical="center" wrapText="1"/>
    </xf>
    <xf numFmtId="0" fontId="64" fillId="0" borderId="5" xfId="0" applyFont="1" applyFill="1" applyBorder="1" applyAlignment="1">
      <alignment horizontal="center" vertical="center" wrapText="1"/>
    </xf>
    <xf numFmtId="0" fontId="64" fillId="0" borderId="19" xfId="0" applyFont="1" applyBorder="1" applyAlignment="1" applyProtection="1">
      <alignment horizontal="center" vertical="center" wrapText="1"/>
      <protection locked="0"/>
    </xf>
    <xf numFmtId="0" fontId="64" fillId="2" borderId="20" xfId="0" applyFont="1" applyFill="1" applyBorder="1" applyAlignment="1">
      <alignment vertical="center" wrapText="1"/>
    </xf>
    <xf numFmtId="0" fontId="64" fillId="0" borderId="11" xfId="0" applyFont="1" applyBorder="1" applyAlignment="1" applyProtection="1">
      <alignment vertical="center" wrapText="1"/>
      <protection locked="0"/>
    </xf>
    <xf numFmtId="6" fontId="64" fillId="0" borderId="6" xfId="1" applyFont="1" applyBorder="1" applyAlignment="1" applyProtection="1">
      <alignment vertical="center" wrapText="1"/>
      <protection locked="0"/>
    </xf>
    <xf numFmtId="0" fontId="64" fillId="0" borderId="6" xfId="0" applyFont="1" applyBorder="1" applyAlignment="1" applyProtection="1">
      <alignment horizontal="center" vertical="center" wrapText="1"/>
      <protection locked="0"/>
    </xf>
    <xf numFmtId="0" fontId="127" fillId="0" borderId="5" xfId="4" applyFont="1" applyFill="1" applyBorder="1" applyAlignment="1">
      <alignment vertical="center" wrapText="1"/>
    </xf>
    <xf numFmtId="0" fontId="64" fillId="0" borderId="6" xfId="0" applyFont="1" applyBorder="1" applyAlignment="1" applyProtection="1">
      <alignment vertical="center" wrapText="1"/>
      <protection locked="0"/>
    </xf>
    <xf numFmtId="0" fontId="64" fillId="0" borderId="17" xfId="0" applyFont="1" applyBorder="1" applyAlignment="1">
      <alignment horizontal="center" vertical="center" wrapText="1"/>
    </xf>
    <xf numFmtId="0" fontId="64" fillId="0" borderId="5" xfId="0" applyFont="1" applyFill="1" applyBorder="1" applyAlignment="1">
      <alignment horizontal="left" vertical="center" wrapText="1"/>
    </xf>
    <xf numFmtId="0" fontId="124" fillId="0" borderId="15" xfId="0" applyFont="1" applyFill="1" applyBorder="1" applyAlignment="1" applyProtection="1">
      <alignment horizontal="center" vertical="center" wrapText="1"/>
      <protection locked="0"/>
    </xf>
    <xf numFmtId="0" fontId="64" fillId="2" borderId="11" xfId="0" applyFont="1" applyFill="1" applyBorder="1" applyAlignment="1">
      <alignment vertical="center" wrapText="1"/>
    </xf>
    <xf numFmtId="0" fontId="64" fillId="0" borderId="5" xfId="0" applyFont="1" applyFill="1" applyBorder="1" applyAlignment="1">
      <alignment vertical="center" wrapText="1"/>
    </xf>
    <xf numFmtId="0" fontId="64" fillId="0" borderId="8" xfId="0" applyFont="1" applyFill="1" applyBorder="1" applyAlignment="1">
      <alignment vertical="center" wrapText="1"/>
    </xf>
    <xf numFmtId="0" fontId="124" fillId="0" borderId="7" xfId="0" applyFont="1" applyFill="1" applyBorder="1" applyAlignment="1" applyProtection="1">
      <alignment horizontal="center" vertical="center" wrapText="1"/>
      <protection locked="0"/>
    </xf>
    <xf numFmtId="0" fontId="126" fillId="0" borderId="8" xfId="0" applyFont="1" applyFill="1" applyBorder="1" applyAlignment="1">
      <alignment horizontal="center" vertical="center" wrapText="1"/>
    </xf>
    <xf numFmtId="0" fontId="64" fillId="0" borderId="8" xfId="0" applyFont="1" applyFill="1" applyBorder="1" applyAlignment="1">
      <alignment horizontal="center" vertical="center" wrapText="1"/>
    </xf>
    <xf numFmtId="0" fontId="64" fillId="0" borderId="9" xfId="0" applyFont="1" applyBorder="1" applyAlignment="1" applyProtection="1">
      <alignment vertical="center" wrapText="1"/>
      <protection locked="0"/>
    </xf>
    <xf numFmtId="0" fontId="64" fillId="2" borderId="12" xfId="0" applyFont="1" applyFill="1" applyBorder="1" applyAlignment="1">
      <alignment vertical="center" wrapText="1"/>
    </xf>
    <xf numFmtId="0" fontId="64" fillId="0" borderId="12" xfId="0" applyFont="1" applyBorder="1" applyAlignment="1" applyProtection="1">
      <alignment vertical="center" wrapText="1"/>
      <protection locked="0"/>
    </xf>
    <xf numFmtId="0" fontId="124" fillId="0" borderId="2" xfId="4" applyFont="1" applyFill="1" applyBorder="1" applyAlignment="1">
      <alignment vertical="center" wrapText="1"/>
    </xf>
    <xf numFmtId="0" fontId="124" fillId="0" borderId="30" xfId="0" applyFont="1" applyFill="1" applyBorder="1" applyAlignment="1" applyProtection="1">
      <alignment horizontal="center" vertical="center" wrapText="1"/>
      <protection locked="0"/>
    </xf>
    <xf numFmtId="0" fontId="126" fillId="0" borderId="32" xfId="0" applyFont="1" applyFill="1" applyBorder="1" applyAlignment="1">
      <alignment horizontal="center" vertical="center" wrapText="1"/>
    </xf>
    <xf numFmtId="0" fontId="124" fillId="0" borderId="31" xfId="0" applyFont="1" applyFill="1" applyBorder="1" applyAlignment="1">
      <alignment horizontal="center" vertical="center" wrapText="1"/>
    </xf>
    <xf numFmtId="0" fontId="64" fillId="0" borderId="3" xfId="0" applyFont="1" applyBorder="1" applyAlignment="1" applyProtection="1">
      <alignment vertical="center" wrapText="1"/>
      <protection locked="0"/>
    </xf>
    <xf numFmtId="0" fontId="64" fillId="2" borderId="10" xfId="0" applyFont="1" applyFill="1" applyBorder="1" applyAlignment="1">
      <alignment vertical="center" wrapText="1"/>
    </xf>
    <xf numFmtId="0" fontId="64" fillId="0" borderId="10" xfId="0" applyFont="1" applyBorder="1" applyAlignment="1">
      <alignment vertical="center" wrapText="1"/>
    </xf>
    <xf numFmtId="0" fontId="64" fillId="0" borderId="10" xfId="0" applyFont="1" applyBorder="1" applyAlignment="1" applyProtection="1">
      <alignment horizontal="left" vertical="center" wrapText="1"/>
      <protection locked="0"/>
    </xf>
    <xf numFmtId="0" fontId="124" fillId="0" borderId="22" xfId="0" applyFont="1" applyFill="1" applyBorder="1" applyAlignment="1">
      <alignment horizontal="center" vertical="center" wrapText="1"/>
    </xf>
    <xf numFmtId="0" fontId="64" fillId="0" borderId="11" xfId="0" applyFont="1" applyBorder="1" applyAlignment="1">
      <alignment vertical="center" wrapText="1"/>
    </xf>
    <xf numFmtId="0" fontId="64" fillId="0" borderId="11" xfId="0" applyFont="1" applyBorder="1" applyAlignment="1" applyProtection="1">
      <alignment horizontal="left" vertical="center" wrapText="1"/>
      <protection locked="0"/>
    </xf>
    <xf numFmtId="0" fontId="124" fillId="0" borderId="9" xfId="0" applyFont="1" applyFill="1" applyBorder="1" applyAlignment="1">
      <alignment horizontal="center" vertical="center" wrapText="1"/>
    </xf>
    <xf numFmtId="0" fontId="64" fillId="0" borderId="12" xfId="0" applyFont="1" applyBorder="1" applyAlignment="1">
      <alignment vertical="center" wrapText="1"/>
    </xf>
    <xf numFmtId="0" fontId="64" fillId="0" borderId="12" xfId="0" applyFont="1" applyBorder="1" applyAlignment="1" applyProtection="1">
      <alignment horizontal="left" vertical="center" wrapText="1"/>
      <protection locked="0"/>
    </xf>
    <xf numFmtId="0" fontId="127" fillId="0" borderId="0" xfId="4" applyFont="1" applyFill="1" applyBorder="1" applyAlignment="1">
      <alignment horizontal="center" vertical="center" wrapText="1"/>
    </xf>
    <xf numFmtId="9" fontId="64" fillId="0" borderId="0" xfId="5" applyFont="1" applyFill="1" applyBorder="1" applyAlignment="1">
      <alignment horizontal="center" vertical="center" wrapText="1"/>
    </xf>
    <xf numFmtId="0" fontId="64" fillId="0" borderId="2" xfId="0" applyFont="1" applyBorder="1" applyAlignment="1">
      <alignment vertical="center" wrapText="1"/>
    </xf>
    <xf numFmtId="0" fontId="64" fillId="0" borderId="10" xfId="0" applyFont="1" applyBorder="1" applyAlignment="1" applyProtection="1">
      <alignment vertical="center" wrapText="1"/>
      <protection locked="0"/>
    </xf>
    <xf numFmtId="0" fontId="64" fillId="0" borderId="11" xfId="0" applyFont="1" applyBorder="1" applyAlignment="1">
      <alignment horizontal="left" vertical="center" wrapText="1"/>
    </xf>
    <xf numFmtId="0" fontId="127" fillId="0" borderId="5" xfId="4" applyFont="1" applyBorder="1" applyAlignment="1">
      <alignment horizontal="center" vertical="center" wrapText="1"/>
    </xf>
    <xf numFmtId="0" fontId="126" fillId="0" borderId="5" xfId="0" applyFont="1" applyFill="1" applyBorder="1" applyAlignment="1">
      <alignment horizontal="center" vertical="center" wrapText="1"/>
    </xf>
    <xf numFmtId="0" fontId="124" fillId="0" borderId="6" xfId="0" applyFont="1" applyFill="1" applyBorder="1" applyAlignment="1">
      <alignment horizontal="center" vertical="center" wrapText="1"/>
    </xf>
    <xf numFmtId="56" fontId="124" fillId="0" borderId="22" xfId="0" quotePrefix="1" applyNumberFormat="1" applyFont="1" applyFill="1" applyBorder="1" applyAlignment="1">
      <alignment horizontal="center" vertical="center" wrapText="1"/>
    </xf>
    <xf numFmtId="56" fontId="64" fillId="2" borderId="11" xfId="0" quotePrefix="1" applyNumberFormat="1" applyFont="1" applyFill="1" applyBorder="1" applyAlignment="1">
      <alignment vertical="center" wrapText="1"/>
    </xf>
    <xf numFmtId="0" fontId="64" fillId="0" borderId="11" xfId="0" applyFont="1" applyFill="1" applyBorder="1" applyAlignment="1">
      <alignment vertical="center" wrapText="1"/>
    </xf>
    <xf numFmtId="56" fontId="126" fillId="0" borderId="17" xfId="0" quotePrefix="1" applyNumberFormat="1" applyFont="1" applyFill="1" applyBorder="1" applyAlignment="1">
      <alignment horizontal="center" vertical="center" wrapText="1"/>
    </xf>
    <xf numFmtId="0" fontId="64" fillId="0" borderId="18" xfId="0" applyFont="1" applyBorder="1" applyAlignment="1" applyProtection="1">
      <alignment horizontal="center" vertical="center" wrapText="1"/>
      <protection locked="0"/>
    </xf>
    <xf numFmtId="9" fontId="64" fillId="2" borderId="11" xfId="0" applyNumberFormat="1" applyFont="1" applyFill="1" applyBorder="1" applyAlignment="1">
      <alignment horizontal="left" vertical="center" wrapText="1"/>
    </xf>
    <xf numFmtId="9" fontId="64" fillId="0" borderId="11" xfId="0" applyNumberFormat="1" applyFont="1" applyBorder="1" applyAlignment="1">
      <alignment horizontal="left" vertical="center" wrapText="1"/>
    </xf>
    <xf numFmtId="0" fontId="64" fillId="0" borderId="16" xfId="0" applyFont="1" applyBorder="1" applyAlignment="1" applyProtection="1">
      <alignment horizontal="center" vertical="center" wrapText="1"/>
      <protection locked="0"/>
    </xf>
    <xf numFmtId="0" fontId="127" fillId="2" borderId="11" xfId="4" applyFont="1" applyFill="1" applyBorder="1" applyAlignment="1">
      <alignment vertical="center" wrapText="1"/>
    </xf>
    <xf numFmtId="0" fontId="64" fillId="0" borderId="17" xfId="0" applyFont="1" applyBorder="1" applyAlignment="1" applyProtection="1">
      <alignment horizontal="center" vertical="center" wrapText="1"/>
      <protection locked="0"/>
    </xf>
    <xf numFmtId="0" fontId="127" fillId="0" borderId="8" xfId="4" applyFont="1" applyFill="1" applyBorder="1" applyAlignment="1">
      <alignment vertical="center" wrapText="1"/>
    </xf>
    <xf numFmtId="0" fontId="124" fillId="0" borderId="7" xfId="4" applyFont="1" applyFill="1" applyBorder="1" applyAlignment="1" applyProtection="1">
      <alignment horizontal="center" vertical="center" wrapText="1"/>
      <protection locked="0"/>
    </xf>
    <xf numFmtId="0" fontId="127" fillId="0" borderId="8" xfId="4" applyFont="1" applyBorder="1" applyAlignment="1">
      <alignment horizontal="center" vertical="center" wrapText="1"/>
    </xf>
    <xf numFmtId="0" fontId="64" fillId="0" borderId="12" xfId="0" applyFont="1" applyFill="1" applyBorder="1" applyAlignment="1">
      <alignment vertical="center" wrapText="1"/>
    </xf>
    <xf numFmtId="177" fontId="64" fillId="0" borderId="0" xfId="0" applyNumberFormat="1" applyFont="1" applyFill="1" applyBorder="1" applyAlignment="1">
      <alignment horizontal="center" vertical="center" wrapText="1"/>
    </xf>
    <xf numFmtId="0" fontId="127" fillId="0" borderId="10" xfId="4" applyFont="1" applyFill="1" applyBorder="1" applyAlignment="1">
      <alignment vertical="center" wrapText="1"/>
    </xf>
    <xf numFmtId="0" fontId="127" fillId="0" borderId="10" xfId="4" applyFont="1" applyFill="1" applyBorder="1" applyAlignment="1" applyProtection="1">
      <alignment horizontal="left" vertical="center" wrapText="1"/>
    </xf>
    <xf numFmtId="0" fontId="127" fillId="0" borderId="11" xfId="4" applyFont="1" applyFill="1" applyBorder="1" applyAlignment="1">
      <alignment horizontal="left" vertical="center" wrapText="1"/>
    </xf>
    <xf numFmtId="0" fontId="64" fillId="0" borderId="11" xfId="0" applyFont="1" applyFill="1" applyBorder="1" applyAlignment="1">
      <alignment horizontal="left" vertical="center" wrapText="1"/>
    </xf>
    <xf numFmtId="0" fontId="127" fillId="0" borderId="16" xfId="4" applyFont="1" applyFill="1" applyBorder="1" applyAlignment="1">
      <alignment vertical="center" wrapText="1"/>
    </xf>
    <xf numFmtId="0" fontId="64" fillId="0" borderId="16" xfId="0" applyFont="1" applyBorder="1" applyAlignment="1" applyProtection="1">
      <alignment vertical="center" wrapText="1"/>
      <protection locked="0"/>
    </xf>
    <xf numFmtId="0" fontId="127" fillId="0" borderId="16" xfId="4" applyFont="1" applyBorder="1" applyAlignment="1">
      <alignment horizontal="center" vertical="center" wrapText="1"/>
    </xf>
    <xf numFmtId="0" fontId="126" fillId="0" borderId="16" xfId="0" applyFont="1" applyFill="1" applyBorder="1" applyAlignment="1">
      <alignment horizontal="center" vertical="center" wrapText="1"/>
    </xf>
    <xf numFmtId="0" fontId="124" fillId="0" borderId="19" xfId="0" applyFont="1" applyFill="1" applyBorder="1" applyAlignment="1">
      <alignment horizontal="center" vertical="center" wrapText="1"/>
    </xf>
    <xf numFmtId="0" fontId="64" fillId="0" borderId="19" xfId="0" applyFont="1" applyBorder="1" applyAlignment="1" applyProtection="1">
      <alignment vertical="center" wrapText="1"/>
      <protection locked="0"/>
    </xf>
    <xf numFmtId="0" fontId="64" fillId="0" borderId="20" xfId="0" applyFont="1" applyBorder="1" applyAlignment="1" applyProtection="1">
      <alignment vertical="center" wrapText="1"/>
      <protection locked="0"/>
    </xf>
    <xf numFmtId="6" fontId="64" fillId="0" borderId="19" xfId="1" applyFont="1" applyBorder="1" applyAlignment="1" applyProtection="1">
      <alignment vertical="center" wrapText="1"/>
      <protection locked="0"/>
    </xf>
    <xf numFmtId="0" fontId="129" fillId="0" borderId="15" xfId="4" applyFont="1" applyFill="1" applyBorder="1" applyAlignment="1" applyProtection="1">
      <alignment horizontal="center" vertical="center" wrapText="1"/>
      <protection locked="0"/>
    </xf>
    <xf numFmtId="0" fontId="124" fillId="2" borderId="11" xfId="4" applyFont="1" applyFill="1" applyBorder="1" applyAlignment="1">
      <alignment horizontal="left" vertical="center" wrapText="1"/>
    </xf>
    <xf numFmtId="0" fontId="64" fillId="0" borderId="17" xfId="0" applyFont="1" applyBorder="1" applyAlignment="1" applyProtection="1">
      <alignment vertical="center" wrapText="1"/>
      <protection locked="0"/>
    </xf>
    <xf numFmtId="0" fontId="64" fillId="0" borderId="22" xfId="0" applyFont="1" applyFill="1" applyBorder="1" applyAlignment="1">
      <alignment horizontal="center" vertical="center" wrapText="1"/>
    </xf>
    <xf numFmtId="0" fontId="64" fillId="2" borderId="11" xfId="0" applyFont="1" applyFill="1" applyBorder="1" applyAlignment="1">
      <alignment horizontal="left" vertical="center" wrapText="1"/>
    </xf>
    <xf numFmtId="0" fontId="64" fillId="0" borderId="6" xfId="0" applyFont="1" applyBorder="1" applyAlignment="1" applyProtection="1">
      <alignment horizontal="left" vertical="center" wrapText="1"/>
      <protection locked="0"/>
    </xf>
    <xf numFmtId="0" fontId="64" fillId="0" borderId="21" xfId="0" applyFont="1" applyFill="1" applyBorder="1" applyAlignment="1">
      <alignment horizontal="center" vertical="center" wrapText="1"/>
    </xf>
    <xf numFmtId="0" fontId="64" fillId="0" borderId="21" xfId="0" applyFont="1" applyFill="1" applyBorder="1" applyAlignment="1">
      <alignment vertical="center" wrapText="1"/>
    </xf>
    <xf numFmtId="0" fontId="64" fillId="0" borderId="21" xfId="0" applyFont="1" applyFill="1" applyBorder="1" applyAlignment="1" applyProtection="1">
      <alignment vertical="center" wrapText="1"/>
      <protection locked="0"/>
    </xf>
    <xf numFmtId="0" fontId="64" fillId="0" borderId="21"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126" fillId="0" borderId="0" xfId="0" applyFont="1" applyFill="1" applyBorder="1" applyAlignment="1">
      <alignment horizontal="right" vertical="center"/>
    </xf>
    <xf numFmtId="9" fontId="64" fillId="0" borderId="21" xfId="5" applyNumberFormat="1" applyFont="1" applyFill="1" applyBorder="1" applyAlignment="1">
      <alignment horizontal="center" vertical="center"/>
    </xf>
    <xf numFmtId="0" fontId="64" fillId="0" borderId="0" xfId="0" applyFont="1" applyFill="1" applyBorder="1" applyAlignment="1" applyProtection="1">
      <alignment vertical="center" wrapText="1"/>
    </xf>
    <xf numFmtId="9" fontId="126" fillId="0" borderId="21" xfId="5" applyNumberFormat="1" applyFont="1" applyFill="1" applyBorder="1" applyAlignment="1">
      <alignment vertical="center"/>
    </xf>
    <xf numFmtId="0" fontId="64" fillId="0" borderId="21" xfId="0" applyFont="1" applyFill="1" applyBorder="1" applyAlignment="1">
      <alignment horizontal="left" vertical="center" wrapText="1"/>
    </xf>
    <xf numFmtId="6" fontId="64" fillId="0" borderId="21" xfId="1" applyFont="1" applyFill="1" applyBorder="1" applyAlignment="1">
      <alignment vertical="center" wrapText="1"/>
    </xf>
    <xf numFmtId="0" fontId="64" fillId="0" borderId="20" xfId="0" applyFont="1" applyFill="1" applyBorder="1" applyAlignment="1">
      <alignment horizontal="center" vertical="center" wrapText="1"/>
    </xf>
    <xf numFmtId="0" fontId="64" fillId="0" borderId="20" xfId="0" applyFont="1" applyFill="1" applyBorder="1" applyAlignment="1">
      <alignment vertical="center" wrapText="1"/>
    </xf>
    <xf numFmtId="0" fontId="64" fillId="0" borderId="0" xfId="0" applyFont="1" applyFill="1" applyBorder="1" applyAlignment="1" applyProtection="1">
      <alignment vertical="center" wrapText="1"/>
      <protection locked="0"/>
    </xf>
    <xf numFmtId="0" fontId="64" fillId="0" borderId="20" xfId="0" applyFont="1" applyFill="1" applyBorder="1" applyAlignment="1" applyProtection="1">
      <alignment horizontal="center" vertical="center" wrapText="1"/>
      <protection locked="0"/>
    </xf>
    <xf numFmtId="0" fontId="64" fillId="0" borderId="20" xfId="0" applyFont="1" applyFill="1" applyBorder="1" applyAlignment="1" applyProtection="1">
      <alignment vertical="center" wrapText="1"/>
    </xf>
    <xf numFmtId="0" fontId="64" fillId="0" borderId="20" xfId="0" applyFont="1" applyFill="1" applyBorder="1" applyAlignment="1">
      <alignment horizontal="left" vertical="center" wrapText="1"/>
    </xf>
    <xf numFmtId="6" fontId="64" fillId="0" borderId="20" xfId="1" applyFont="1" applyFill="1" applyBorder="1" applyAlignment="1">
      <alignment vertical="center" wrapText="1"/>
    </xf>
    <xf numFmtId="0" fontId="124" fillId="0" borderId="5" xfId="0"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wrapText="1"/>
      <protection locked="0"/>
    </xf>
    <xf numFmtId="0" fontId="64" fillId="0" borderId="6" xfId="0" applyFont="1" applyFill="1" applyBorder="1" applyAlignment="1">
      <alignment horizontal="center" vertical="center" wrapText="1"/>
    </xf>
    <xf numFmtId="0" fontId="64" fillId="0" borderId="28" xfId="0" applyFont="1" applyBorder="1" applyAlignment="1" applyProtection="1">
      <alignment vertical="center" wrapText="1"/>
      <protection locked="0"/>
    </xf>
    <xf numFmtId="0" fontId="64" fillId="0" borderId="9" xfId="0" applyFont="1" applyFill="1" applyBorder="1" applyAlignment="1">
      <alignment horizontal="center" vertical="center" wrapText="1"/>
    </xf>
    <xf numFmtId="0" fontId="64" fillId="0" borderId="2" xfId="0" applyFont="1" applyFill="1" applyBorder="1" applyAlignment="1">
      <alignment vertical="center" wrapText="1"/>
    </xf>
    <xf numFmtId="0" fontId="64" fillId="0" borderId="2" xfId="0" applyFont="1" applyFill="1" applyBorder="1" applyAlignment="1" applyProtection="1">
      <alignment horizontal="center" vertical="center" wrapText="1"/>
      <protection locked="0"/>
    </xf>
    <xf numFmtId="0" fontId="127" fillId="0" borderId="2" xfId="4" applyFont="1" applyBorder="1" applyAlignment="1">
      <alignment horizontal="center" vertical="center" wrapText="1"/>
    </xf>
    <xf numFmtId="0" fontId="126" fillId="0" borderId="2" xfId="0" applyFont="1" applyFill="1" applyBorder="1" applyAlignment="1">
      <alignment horizontal="center" vertical="center" wrapText="1"/>
    </xf>
    <xf numFmtId="0" fontId="64" fillId="0" borderId="2" xfId="0" applyFont="1" applyFill="1" applyBorder="1" applyAlignment="1">
      <alignment horizontal="center" vertical="center" wrapText="1"/>
    </xf>
    <xf numFmtId="0" fontId="64" fillId="0" borderId="3" xfId="0" applyFont="1" applyFill="1" applyBorder="1" applyAlignment="1" applyProtection="1">
      <alignment vertical="center" wrapText="1"/>
      <protection locked="0"/>
    </xf>
    <xf numFmtId="0" fontId="124" fillId="2" borderId="1" xfId="4" applyFont="1" applyFill="1" applyBorder="1" applyAlignment="1">
      <alignment vertical="center" wrapText="1"/>
    </xf>
    <xf numFmtId="0" fontId="124" fillId="0" borderId="1" xfId="4" applyFont="1" applyFill="1" applyBorder="1" applyAlignment="1">
      <alignment vertical="center" wrapText="1"/>
    </xf>
    <xf numFmtId="0" fontId="64" fillId="0" borderId="1" xfId="0" applyFont="1" applyBorder="1" applyAlignment="1" applyProtection="1">
      <alignment horizontal="left" vertical="center" wrapText="1"/>
      <protection locked="0"/>
    </xf>
    <xf numFmtId="0" fontId="64" fillId="0" borderId="6" xfId="0" applyFont="1" applyFill="1" applyBorder="1" applyAlignment="1" applyProtection="1">
      <alignment vertical="center" wrapText="1"/>
      <protection locked="0"/>
    </xf>
    <xf numFmtId="0" fontId="124" fillId="2" borderId="4" xfId="4" applyFont="1" applyFill="1" applyBorder="1" applyAlignment="1">
      <alignment vertical="center" wrapText="1"/>
    </xf>
    <xf numFmtId="0" fontId="124" fillId="0" borderId="4" xfId="4" applyFont="1" applyFill="1" applyBorder="1" applyAlignment="1">
      <alignment vertical="center" wrapText="1"/>
    </xf>
    <xf numFmtId="0" fontId="64" fillId="0" borderId="4" xfId="0" applyFont="1" applyBorder="1" applyAlignment="1" applyProtection="1">
      <alignment horizontal="left" vertical="center" wrapText="1"/>
      <protection locked="0"/>
    </xf>
    <xf numFmtId="0" fontId="124" fillId="0" borderId="5" xfId="4" applyFont="1" applyFill="1" applyBorder="1" applyAlignment="1">
      <alignment vertical="center" wrapText="1"/>
    </xf>
    <xf numFmtId="0" fontId="124" fillId="0" borderId="5" xfId="4" applyFont="1" applyFill="1" applyBorder="1" applyAlignment="1" applyProtection="1">
      <alignment horizontal="center" vertical="center" wrapText="1"/>
      <protection locked="0"/>
    </xf>
    <xf numFmtId="0" fontId="124" fillId="0" borderId="5" xfId="0" applyFont="1" applyFill="1" applyBorder="1" applyAlignment="1">
      <alignment horizontal="center" vertical="center" wrapText="1"/>
    </xf>
    <xf numFmtId="0" fontId="64" fillId="2" borderId="4" xfId="0" applyFont="1" applyFill="1" applyBorder="1" applyAlignment="1">
      <alignment vertical="center" wrapText="1"/>
    </xf>
    <xf numFmtId="0" fontId="124" fillId="2" borderId="4" xfId="0" applyFont="1" applyFill="1" applyBorder="1" applyAlignment="1">
      <alignment vertical="center" wrapText="1"/>
    </xf>
    <xf numFmtId="0" fontId="124" fillId="0" borderId="4" xfId="0" applyFont="1" applyFill="1" applyBorder="1" applyAlignment="1">
      <alignment vertical="center" wrapText="1"/>
    </xf>
    <xf numFmtId="0" fontId="124" fillId="0" borderId="4" xfId="0" applyFont="1" applyFill="1" applyBorder="1" applyAlignment="1">
      <alignment horizontal="left" vertical="center" wrapText="1"/>
    </xf>
    <xf numFmtId="56" fontId="126" fillId="0" borderId="5" xfId="0" quotePrefix="1" applyNumberFormat="1" applyFont="1" applyFill="1" applyBorder="1" applyAlignment="1">
      <alignment horizontal="center" vertical="center" wrapText="1"/>
    </xf>
    <xf numFmtId="56" fontId="124" fillId="0" borderId="5" xfId="0" quotePrefix="1" applyNumberFormat="1" applyFont="1" applyFill="1" applyBorder="1" applyAlignment="1">
      <alignment horizontal="center" vertical="center" wrapText="1"/>
    </xf>
    <xf numFmtId="56" fontId="64" fillId="2" borderId="4" xfId="0" quotePrefix="1" applyNumberFormat="1" applyFont="1" applyFill="1" applyBorder="1" applyAlignment="1">
      <alignment vertical="center" wrapText="1"/>
    </xf>
    <xf numFmtId="0" fontId="64" fillId="2" borderId="4" xfId="0" quotePrefix="1" applyFont="1" applyFill="1" applyBorder="1" applyAlignment="1">
      <alignment horizontal="left" vertical="center" wrapText="1"/>
    </xf>
    <xf numFmtId="0" fontId="124" fillId="0" borderId="4" xfId="0" quotePrefix="1" applyFont="1" applyFill="1" applyBorder="1" applyAlignment="1">
      <alignment vertical="center" wrapText="1"/>
    </xf>
    <xf numFmtId="0" fontId="124" fillId="2" borderId="4" xfId="0" quotePrefix="1" applyFont="1" applyFill="1" applyBorder="1" applyAlignment="1">
      <alignment vertical="center" wrapText="1"/>
    </xf>
    <xf numFmtId="0" fontId="64" fillId="0" borderId="8" xfId="0" applyFont="1" applyBorder="1" applyAlignment="1">
      <alignment horizontal="center" vertical="center" wrapText="1"/>
    </xf>
    <xf numFmtId="0" fontId="64" fillId="0" borderId="8" xfId="0" applyFont="1" applyFill="1" applyBorder="1" applyAlignment="1" applyProtection="1">
      <alignment horizontal="center" vertical="center" wrapText="1"/>
      <protection locked="0"/>
    </xf>
    <xf numFmtId="0" fontId="64" fillId="0" borderId="9" xfId="0" applyFont="1" applyFill="1" applyBorder="1" applyAlignment="1" applyProtection="1">
      <alignment vertical="center" wrapText="1"/>
      <protection locked="0"/>
    </xf>
    <xf numFmtId="0" fontId="64" fillId="2" borderId="7" xfId="0" quotePrefix="1" applyFont="1" applyFill="1" applyBorder="1" applyAlignment="1">
      <alignment horizontal="left" vertical="center" wrapText="1"/>
    </xf>
    <xf numFmtId="0" fontId="124" fillId="0" borderId="7" xfId="0" quotePrefix="1" applyFont="1" applyFill="1" applyBorder="1" applyAlignment="1">
      <alignment vertical="center" wrapText="1"/>
    </xf>
    <xf numFmtId="0" fontId="64" fillId="0" borderId="7" xfId="0" applyFont="1" applyBorder="1" applyAlignment="1" applyProtection="1">
      <alignment horizontal="left" vertical="center" wrapText="1"/>
      <protection locked="0"/>
    </xf>
    <xf numFmtId="0" fontId="126" fillId="0" borderId="0" xfId="0" applyFont="1" applyFill="1" applyBorder="1" applyAlignment="1">
      <alignment horizontal="center" vertical="center"/>
    </xf>
    <xf numFmtId="9" fontId="64" fillId="0" borderId="0" xfId="5" applyNumberFormat="1" applyFont="1" applyFill="1" applyBorder="1" applyAlignment="1">
      <alignment horizontal="left" vertical="center"/>
    </xf>
    <xf numFmtId="0" fontId="64" fillId="0" borderId="31" xfId="0" applyFont="1" applyFill="1" applyBorder="1" applyAlignment="1">
      <alignment horizontal="center" vertical="center" wrapText="1"/>
    </xf>
    <xf numFmtId="0" fontId="64" fillId="0" borderId="10" xfId="0" applyFont="1" applyFill="1" applyBorder="1" applyAlignment="1" applyProtection="1">
      <alignment vertical="center" wrapText="1"/>
      <protection locked="0"/>
    </xf>
    <xf numFmtId="0" fontId="127" fillId="0" borderId="11" xfId="4" applyFont="1" applyBorder="1" applyAlignment="1" applyProtection="1">
      <alignment vertical="center" wrapText="1"/>
    </xf>
    <xf numFmtId="0" fontId="127" fillId="0" borderId="11" xfId="4" applyFont="1" applyBorder="1" applyAlignment="1">
      <alignment vertical="center" wrapText="1"/>
    </xf>
    <xf numFmtId="0" fontId="127" fillId="0" borderId="11" xfId="4" applyFont="1" applyFill="1" applyBorder="1" applyAlignment="1">
      <alignment vertical="center" wrapText="1"/>
    </xf>
    <xf numFmtId="0" fontId="127" fillId="0" borderId="11" xfId="4" applyFont="1" applyFill="1" applyBorder="1" applyAlignment="1" applyProtection="1">
      <alignment vertical="center" wrapText="1"/>
      <protection locked="0"/>
    </xf>
    <xf numFmtId="0" fontId="127" fillId="0" borderId="0" xfId="4" applyFont="1" applyBorder="1" applyAlignment="1">
      <alignment horizontal="center" vertical="center"/>
    </xf>
    <xf numFmtId="0" fontId="64" fillId="0" borderId="5" xfId="0" applyFont="1" applyBorder="1" applyAlignment="1">
      <alignment horizontal="center" vertical="center" wrapText="1"/>
    </xf>
    <xf numFmtId="0" fontId="64" fillId="0" borderId="4" xfId="0" applyFont="1" applyBorder="1" applyAlignment="1" applyProtection="1">
      <alignment vertical="center" wrapText="1"/>
      <protection locked="0"/>
    </xf>
    <xf numFmtId="0" fontId="124" fillId="8" borderId="5" xfId="4" applyFont="1" applyFill="1" applyBorder="1" applyAlignment="1">
      <alignment vertical="center" wrapText="1"/>
    </xf>
    <xf numFmtId="0" fontId="124" fillId="2" borderId="20" xfId="4" applyFont="1" applyFill="1" applyBorder="1" applyAlignment="1">
      <alignment vertical="center" wrapText="1"/>
    </xf>
    <xf numFmtId="0" fontId="124" fillId="20" borderId="5" xfId="4" applyFont="1" applyFill="1" applyBorder="1" applyAlignment="1">
      <alignment vertical="center" wrapText="1"/>
    </xf>
    <xf numFmtId="0" fontId="64" fillId="0" borderId="0" xfId="0" applyFont="1" applyAlignment="1" applyProtection="1">
      <alignment vertical="center" wrapText="1"/>
      <protection locked="0"/>
    </xf>
    <xf numFmtId="0" fontId="64" fillId="8" borderId="5" xfId="0" applyFont="1" applyFill="1" applyBorder="1" applyAlignment="1">
      <alignment vertical="center" wrapText="1"/>
    </xf>
    <xf numFmtId="56" fontId="124" fillId="0" borderId="6" xfId="0" quotePrefix="1" applyNumberFormat="1" applyFont="1" applyFill="1" applyBorder="1" applyAlignment="1">
      <alignment horizontal="center" vertical="center" wrapText="1"/>
    </xf>
    <xf numFmtId="0" fontId="126" fillId="0" borderId="5" xfId="0" quotePrefix="1" applyFont="1" applyFill="1" applyBorder="1" applyAlignment="1">
      <alignment horizontal="center" vertical="center" wrapText="1"/>
    </xf>
    <xf numFmtId="0" fontId="64" fillId="0" borderId="6" xfId="0" quotePrefix="1" applyFont="1" applyFill="1" applyBorder="1" applyAlignment="1">
      <alignment horizontal="center" vertical="center" wrapText="1"/>
    </xf>
    <xf numFmtId="0" fontId="127" fillId="15" borderId="17" xfId="4" applyFont="1" applyFill="1" applyBorder="1" applyAlignment="1">
      <alignment vertical="center" wrapText="1"/>
    </xf>
    <xf numFmtId="0" fontId="124" fillId="0" borderId="6" xfId="0" quotePrefix="1" applyFont="1" applyFill="1" applyBorder="1" applyAlignment="1">
      <alignment horizontal="center" vertical="center" wrapText="1"/>
    </xf>
    <xf numFmtId="0" fontId="64" fillId="2" borderId="11" xfId="0" quotePrefix="1" applyFont="1" applyFill="1" applyBorder="1" applyAlignment="1">
      <alignment vertical="center" wrapText="1"/>
    </xf>
    <xf numFmtId="0" fontId="64" fillId="0" borderId="21" xfId="0" applyFont="1" applyFill="1" applyBorder="1" applyAlignment="1">
      <alignment vertical="center"/>
    </xf>
    <xf numFmtId="178" fontId="126" fillId="0" borderId="20" xfId="5" applyNumberFormat="1" applyFont="1" applyFill="1" applyBorder="1" applyAlignment="1">
      <alignment vertical="center"/>
    </xf>
    <xf numFmtId="0" fontId="127" fillId="14" borderId="17" xfId="4" applyFont="1" applyFill="1" applyBorder="1" applyAlignment="1">
      <alignment vertical="center"/>
    </xf>
    <xf numFmtId="0" fontId="64" fillId="0" borderId="18" xfId="0" applyFont="1" applyFill="1" applyBorder="1" applyAlignment="1" applyProtection="1">
      <alignment horizontal="center" vertical="center" wrapText="1"/>
      <protection locked="0"/>
    </xf>
    <xf numFmtId="0" fontId="127" fillId="0" borderId="5" xfId="4" applyFont="1" applyBorder="1" applyAlignment="1">
      <alignment horizontal="center" vertical="center"/>
    </xf>
    <xf numFmtId="0" fontId="126" fillId="0" borderId="21" xfId="0" applyFont="1" applyFill="1" applyBorder="1" applyAlignment="1">
      <alignment horizontal="right" vertical="center"/>
    </xf>
    <xf numFmtId="0" fontId="64" fillId="7" borderId="5" xfId="0" applyFont="1" applyFill="1" applyBorder="1" applyAlignment="1">
      <alignment vertical="center" wrapText="1"/>
    </xf>
    <xf numFmtId="0" fontId="64" fillId="0" borderId="5" xfId="0" quotePrefix="1" applyFont="1" applyFill="1" applyBorder="1" applyAlignment="1">
      <alignment horizontal="center" vertical="center" wrapText="1"/>
    </xf>
    <xf numFmtId="9" fontId="64" fillId="0" borderId="0" xfId="5" applyNumberFormat="1" applyFont="1" applyFill="1" applyBorder="1" applyAlignment="1">
      <alignment horizontal="center" vertical="center"/>
    </xf>
    <xf numFmtId="0" fontId="64" fillId="0" borderId="0" xfId="0" applyFont="1" applyFill="1" applyBorder="1" applyAlignment="1">
      <alignment vertical="center"/>
    </xf>
    <xf numFmtId="0" fontId="64" fillId="12" borderId="8" xfId="0" applyFont="1" applyFill="1" applyBorder="1" applyAlignment="1">
      <alignment vertical="center" wrapText="1"/>
    </xf>
    <xf numFmtId="0" fontId="124" fillId="0" borderId="8" xfId="0" applyFont="1" applyFill="1" applyBorder="1" applyAlignment="1">
      <alignment vertical="center" wrapText="1"/>
    </xf>
    <xf numFmtId="0" fontId="64" fillId="0" borderId="7" xfId="0" applyFont="1" applyFill="1" applyBorder="1" applyAlignment="1" applyProtection="1">
      <alignment vertical="center" wrapText="1"/>
      <protection locked="0"/>
    </xf>
    <xf numFmtId="0" fontId="64" fillId="0" borderId="28" xfId="0" applyFont="1" applyFill="1" applyBorder="1" applyAlignment="1" applyProtection="1">
      <alignment horizontal="center" vertical="center" wrapText="1"/>
      <protection locked="0"/>
    </xf>
    <xf numFmtId="0" fontId="64" fillId="0" borderId="8" xfId="0" quotePrefix="1" applyFont="1" applyFill="1" applyBorder="1" applyAlignment="1">
      <alignment horizontal="center" vertical="center" wrapText="1"/>
    </xf>
    <xf numFmtId="0" fontId="64" fillId="2" borderId="12" xfId="0" applyFont="1" applyFill="1" applyBorder="1" applyAlignment="1">
      <alignment horizontal="left" vertical="center" wrapText="1"/>
    </xf>
    <xf numFmtId="0" fontId="64" fillId="0" borderId="2"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4" fillId="0" borderId="31" xfId="0" applyFont="1" applyFill="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5" xfId="0" applyFont="1" applyFill="1" applyBorder="1" applyAlignment="1" applyProtection="1">
      <alignment vertical="center" wrapText="1"/>
      <protection locked="0"/>
    </xf>
    <xf numFmtId="0" fontId="64" fillId="0" borderId="15" xfId="0" applyFont="1" applyFill="1" applyBorder="1" applyAlignment="1" applyProtection="1">
      <alignment vertical="center" wrapText="1"/>
      <protection locked="0"/>
    </xf>
    <xf numFmtId="0" fontId="64" fillId="0" borderId="24" xfId="0" applyFont="1" applyFill="1" applyBorder="1" applyAlignment="1" applyProtection="1">
      <alignment horizontal="center" vertical="center" wrapText="1"/>
      <protection locked="0"/>
    </xf>
    <xf numFmtId="0" fontId="64" fillId="0" borderId="11" xfId="0" applyFont="1" applyFill="1" applyBorder="1" applyAlignment="1" applyProtection="1">
      <alignment vertical="center" wrapText="1"/>
      <protection locked="0"/>
    </xf>
    <xf numFmtId="0" fontId="64" fillId="0" borderId="11" xfId="0" applyFont="1" applyBorder="1" applyAlignment="1" applyProtection="1">
      <alignment horizontal="center" vertical="center" wrapText="1"/>
      <protection locked="0"/>
    </xf>
    <xf numFmtId="0" fontId="64" fillId="0" borderId="22" xfId="0" applyFont="1" applyBorder="1" applyAlignment="1" applyProtection="1">
      <alignment vertical="center" wrapText="1"/>
      <protection locked="0"/>
    </xf>
    <xf numFmtId="0" fontId="64" fillId="0" borderId="21" xfId="0" applyFont="1" applyBorder="1" applyAlignment="1" applyProtection="1">
      <alignment vertical="center" wrapText="1"/>
      <protection locked="0"/>
    </xf>
    <xf numFmtId="0" fontId="64" fillId="0" borderId="21" xfId="0" applyFont="1" applyBorder="1" applyAlignment="1" applyProtection="1">
      <alignment horizontal="center" vertical="center" wrapText="1"/>
      <protection locked="0"/>
    </xf>
    <xf numFmtId="6" fontId="64" fillId="0" borderId="22" xfId="1" applyFont="1" applyBorder="1" applyAlignment="1" applyProtection="1">
      <alignment vertical="center" wrapText="1"/>
      <protection locked="0"/>
    </xf>
    <xf numFmtId="0" fontId="64" fillId="0" borderId="8" xfId="0" applyFont="1" applyFill="1" applyBorder="1" applyAlignment="1" applyProtection="1">
      <alignment vertical="center" wrapText="1"/>
      <protection locked="0"/>
    </xf>
    <xf numFmtId="0" fontId="64" fillId="0" borderId="9"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64" fillId="0" borderId="0" xfId="0" applyFont="1" applyFill="1" applyAlignment="1">
      <alignment vertical="center" wrapText="1"/>
    </xf>
    <xf numFmtId="0" fontId="64" fillId="0" borderId="0" xfId="0" applyFont="1" applyFill="1" applyAlignment="1">
      <alignment horizontal="center" vertical="center" wrapText="1"/>
    </xf>
    <xf numFmtId="0" fontId="64" fillId="0" borderId="0" xfId="0" applyFont="1" applyFill="1" applyAlignment="1">
      <alignment horizontal="left" vertical="center" wrapText="1"/>
    </xf>
    <xf numFmtId="0" fontId="127" fillId="0" borderId="0" xfId="4" applyFont="1" applyBorder="1" applyAlignment="1">
      <alignment horizontal="center" vertical="center" wrapText="1"/>
    </xf>
    <xf numFmtId="0" fontId="127" fillId="0" borderId="35" xfId="4" applyFont="1" applyBorder="1" applyAlignment="1">
      <alignment horizontal="center" vertical="center" wrapText="1"/>
    </xf>
    <xf numFmtId="9" fontId="64" fillId="0" borderId="0" xfId="5" applyNumberFormat="1" applyFont="1" applyFill="1" applyBorder="1" applyAlignment="1">
      <alignment vertical="center"/>
    </xf>
    <xf numFmtId="0" fontId="127" fillId="2" borderId="20" xfId="4" applyFont="1" applyFill="1" applyBorder="1" applyAlignment="1">
      <alignment vertical="center" wrapText="1"/>
    </xf>
    <xf numFmtId="0" fontId="64" fillId="0" borderId="0" xfId="0" applyFont="1" applyAlignment="1">
      <alignment vertical="center"/>
    </xf>
    <xf numFmtId="0" fontId="64" fillId="0" borderId="0" xfId="0" applyFont="1" applyAlignment="1">
      <alignment horizontal="right" vertical="center" wrapText="1"/>
    </xf>
    <xf numFmtId="177" fontId="64" fillId="0" borderId="0" xfId="0" applyNumberFormat="1" applyFont="1" applyAlignment="1" applyProtection="1">
      <alignment vertical="center" wrapText="1"/>
      <protection locked="0"/>
    </xf>
    <xf numFmtId="0" fontId="64" fillId="0" borderId="0" xfId="0" applyFont="1" applyFill="1" applyAlignment="1">
      <alignment vertical="center"/>
    </xf>
    <xf numFmtId="0" fontId="64" fillId="0" borderId="0" xfId="0" applyFont="1" applyFill="1" applyAlignment="1">
      <alignment horizontal="center" vertical="center"/>
    </xf>
    <xf numFmtId="0" fontId="64" fillId="0" borderId="0" xfId="0" applyFont="1" applyAlignment="1">
      <alignment horizontal="center" vertical="center"/>
    </xf>
    <xf numFmtId="0" fontId="64" fillId="0" borderId="0" xfId="0" applyFont="1" applyFill="1" applyAlignment="1">
      <alignment horizontal="left" vertical="center"/>
    </xf>
    <xf numFmtId="0" fontId="64" fillId="0" borderId="0" xfId="0" applyFont="1" applyAlignment="1">
      <alignment horizontal="right" vertical="center"/>
    </xf>
    <xf numFmtId="6" fontId="130" fillId="2" borderId="0" xfId="1" applyFont="1" applyFill="1" applyAlignment="1" applyProtection="1">
      <alignment vertical="center"/>
      <protection locked="0"/>
    </xf>
    <xf numFmtId="6" fontId="64" fillId="0" borderId="0" xfId="1" applyFont="1" applyAlignment="1" applyProtection="1">
      <alignment vertical="center" wrapText="1"/>
      <protection locked="0"/>
    </xf>
    <xf numFmtId="0" fontId="64" fillId="0" borderId="0" xfId="0" quotePrefix="1" applyFont="1" applyAlignment="1">
      <alignment vertical="center"/>
    </xf>
    <xf numFmtId="6" fontId="64" fillId="0" borderId="0" xfId="1" applyFont="1" applyAlignment="1" applyProtection="1">
      <alignment vertical="center"/>
      <protection locked="0"/>
    </xf>
    <xf numFmtId="0" fontId="64" fillId="0" borderId="0" xfId="0" quotePrefix="1" applyFont="1" applyAlignment="1">
      <alignment vertical="center" wrapText="1"/>
    </xf>
    <xf numFmtId="6" fontId="64" fillId="0" borderId="0" xfId="0" applyNumberFormat="1" applyFont="1" applyAlignment="1" applyProtection="1">
      <alignment vertical="center"/>
      <protection locked="0"/>
    </xf>
    <xf numFmtId="6" fontId="64" fillId="0" borderId="0" xfId="0" applyNumberFormat="1" applyFont="1" applyAlignment="1" applyProtection="1">
      <alignment vertical="center" wrapText="1"/>
      <protection locked="0"/>
    </xf>
    <xf numFmtId="6" fontId="64" fillId="0" borderId="0" xfId="0" applyNumberFormat="1" applyFont="1" applyAlignment="1">
      <alignment vertical="center" wrapText="1"/>
    </xf>
    <xf numFmtId="0" fontId="126" fillId="0" borderId="0" xfId="0" applyFont="1" applyAlignment="1">
      <alignment vertical="center"/>
    </xf>
    <xf numFmtId="0" fontId="126" fillId="0" borderId="0" xfId="0" applyFont="1" applyAlignment="1">
      <alignment horizontal="left" vertical="center"/>
    </xf>
    <xf numFmtId="0" fontId="126" fillId="0" borderId="0" xfId="0" applyFont="1" applyAlignment="1">
      <alignment vertical="center" wrapText="1"/>
    </xf>
    <xf numFmtId="0" fontId="127" fillId="0" borderId="0" xfId="4" applyFont="1" applyAlignment="1">
      <alignment vertical="center" wrapText="1"/>
    </xf>
    <xf numFmtId="0" fontId="131" fillId="0" borderId="23" xfId="4" applyFont="1" applyBorder="1" applyAlignment="1" applyProtection="1">
      <alignment vertical="center" wrapText="1"/>
      <protection locked="0"/>
    </xf>
    <xf numFmtId="0" fontId="131" fillId="0" borderId="10" xfId="4" applyFont="1" applyBorder="1" applyAlignment="1" applyProtection="1">
      <alignment vertical="center" wrapText="1"/>
      <protection locked="0"/>
    </xf>
    <xf numFmtId="0" fontId="132" fillId="0" borderId="10" xfId="4" applyFont="1" applyFill="1" applyBorder="1" applyAlignment="1" applyProtection="1">
      <alignment vertical="center" wrapText="1"/>
      <protection locked="0"/>
    </xf>
    <xf numFmtId="0" fontId="131" fillId="2" borderId="10" xfId="4" applyFont="1" applyFill="1" applyBorder="1" applyAlignment="1">
      <alignment vertical="center" wrapText="1"/>
    </xf>
    <xf numFmtId="9" fontId="65" fillId="0" borderId="0" xfId="5" applyNumberFormat="1" applyFont="1" applyFill="1" applyBorder="1" applyAlignment="1">
      <alignment vertical="center"/>
    </xf>
    <xf numFmtId="0" fontId="71" fillId="0" borderId="38" xfId="4" applyFont="1" applyFill="1" applyBorder="1" applyAlignment="1">
      <alignment vertical="center" wrapText="1"/>
    </xf>
    <xf numFmtId="0" fontId="71" fillId="2" borderId="16" xfId="4" applyFont="1" applyFill="1" applyBorder="1" applyAlignment="1">
      <alignment vertical="center" wrapText="1"/>
    </xf>
    <xf numFmtId="0" fontId="71" fillId="2" borderId="35" xfId="4" applyFont="1" applyFill="1" applyBorder="1" applyAlignment="1">
      <alignment vertical="center" wrapText="1"/>
    </xf>
    <xf numFmtId="0" fontId="71" fillId="0" borderId="11" xfId="4" applyFont="1" applyBorder="1" applyAlignment="1">
      <alignment vertical="center" wrapText="1"/>
    </xf>
    <xf numFmtId="0" fontId="71" fillId="0" borderId="5" xfId="4" applyFont="1" applyBorder="1" applyAlignment="1">
      <alignment vertical="center" wrapText="1"/>
    </xf>
    <xf numFmtId="0" fontId="71" fillId="0" borderId="11" xfId="4" applyFont="1" applyFill="1" applyBorder="1" applyAlignment="1">
      <alignment vertical="center" wrapText="1"/>
    </xf>
    <xf numFmtId="176" fontId="46" fillId="4" borderId="6" xfId="0" applyNumberFormat="1" applyFont="1" applyFill="1" applyBorder="1" applyAlignment="1">
      <alignment horizontal="center" vertical="center" wrapText="1"/>
    </xf>
    <xf numFmtId="176" fontId="46" fillId="4" borderId="11" xfId="0" applyNumberFormat="1" applyFont="1" applyFill="1" applyBorder="1" applyAlignment="1">
      <alignment horizontal="center" vertical="center" wrapText="1"/>
    </xf>
    <xf numFmtId="0" fontId="55" fillId="0" borderId="5" xfId="0" applyFont="1" applyFill="1" applyBorder="1" applyAlignment="1" applyProtection="1">
      <alignment horizontal="center" vertical="center" wrapText="1"/>
      <protection locked="0"/>
    </xf>
    <xf numFmtId="176" fontId="46" fillId="4" borderId="22" xfId="0" applyNumberFormat="1" applyFont="1" applyFill="1" applyBorder="1" applyAlignment="1">
      <alignment horizontal="center" vertical="center" wrapText="1"/>
    </xf>
    <xf numFmtId="176" fontId="46" fillId="4" borderId="21" xfId="0" applyNumberFormat="1" applyFont="1" applyFill="1" applyBorder="1" applyAlignment="1">
      <alignment horizontal="center" vertical="center" wrapText="1"/>
    </xf>
    <xf numFmtId="0" fontId="43" fillId="3" borderId="6" xfId="0" applyFont="1" applyFill="1" applyBorder="1" applyAlignment="1">
      <alignment horizontal="left" vertical="center"/>
    </xf>
    <xf numFmtId="0" fontId="43" fillId="3" borderId="11" xfId="0" applyFont="1" applyFill="1" applyBorder="1" applyAlignment="1">
      <alignment horizontal="left" vertical="center"/>
    </xf>
    <xf numFmtId="0" fontId="43" fillId="3" borderId="4" xfId="0" applyFont="1" applyFill="1" applyBorder="1" applyAlignment="1">
      <alignment horizontal="left" vertical="center"/>
    </xf>
    <xf numFmtId="0" fontId="55" fillId="0" borderId="6" xfId="0" applyFont="1" applyFill="1" applyBorder="1" applyAlignment="1" applyProtection="1">
      <alignment horizontal="left" vertical="center" wrapText="1"/>
      <protection locked="0"/>
    </xf>
    <xf numFmtId="0" fontId="55" fillId="0" borderId="11" xfId="0" applyFont="1" applyFill="1" applyBorder="1" applyAlignment="1" applyProtection="1">
      <alignment horizontal="left" vertical="center" wrapText="1"/>
      <protection locked="0"/>
    </xf>
    <xf numFmtId="0" fontId="55" fillId="0" borderId="4" xfId="0" applyFont="1" applyFill="1" applyBorder="1" applyAlignment="1" applyProtection="1">
      <alignment horizontal="left" vertical="center" wrapText="1"/>
      <protection locked="0"/>
    </xf>
    <xf numFmtId="0" fontId="71" fillId="0" borderId="22" xfId="4" applyFont="1" applyFill="1" applyBorder="1" applyAlignment="1" applyProtection="1">
      <alignment horizontal="left" vertical="center"/>
      <protection locked="0"/>
    </xf>
    <xf numFmtId="0" fontId="71" fillId="0" borderId="21" xfId="4" applyFont="1" applyFill="1" applyBorder="1" applyAlignment="1" applyProtection="1">
      <alignment horizontal="left" vertical="center"/>
      <protection locked="0"/>
    </xf>
    <xf numFmtId="0" fontId="71" fillId="0" borderId="15" xfId="4" applyFont="1" applyFill="1" applyBorder="1" applyAlignment="1" applyProtection="1">
      <alignment horizontal="left" vertical="center"/>
      <protection locked="0"/>
    </xf>
    <xf numFmtId="0" fontId="60" fillId="0" borderId="22" xfId="4" applyFont="1" applyFill="1" applyBorder="1" applyAlignment="1" applyProtection="1">
      <alignment horizontal="left" vertical="center"/>
      <protection locked="0"/>
    </xf>
    <xf numFmtId="0" fontId="60" fillId="0" borderId="21" xfId="4" applyFont="1" applyFill="1" applyBorder="1" applyAlignment="1" applyProtection="1">
      <alignment horizontal="left" vertical="center"/>
      <protection locked="0"/>
    </xf>
    <xf numFmtId="0" fontId="60" fillId="0" borderId="15" xfId="4" applyFont="1" applyFill="1" applyBorder="1" applyAlignment="1" applyProtection="1">
      <alignment horizontal="left" vertical="center"/>
      <protection locked="0"/>
    </xf>
    <xf numFmtId="0" fontId="55" fillId="4" borderId="0" xfId="0" applyFont="1" applyFill="1" applyBorder="1" applyAlignment="1">
      <alignment horizontal="left" vertical="top" wrapText="1"/>
    </xf>
    <xf numFmtId="0" fontId="55" fillId="4" borderId="15" xfId="0" applyFont="1" applyFill="1" applyBorder="1" applyAlignment="1">
      <alignment horizontal="center" vertical="center"/>
    </xf>
    <xf numFmtId="0" fontId="55" fillId="4" borderId="14" xfId="0" applyFont="1" applyFill="1" applyBorder="1" applyAlignment="1">
      <alignment horizontal="center" vertical="center"/>
    </xf>
    <xf numFmtId="0" fontId="55" fillId="0" borderId="6" xfId="0" applyFont="1" applyFill="1" applyBorder="1" applyAlignment="1" applyProtection="1">
      <alignment horizontal="left" vertical="center"/>
      <protection locked="0"/>
    </xf>
    <xf numFmtId="0" fontId="55" fillId="0" borderId="11" xfId="0" applyFont="1" applyFill="1" applyBorder="1" applyAlignment="1" applyProtection="1">
      <alignment horizontal="left" vertical="center"/>
      <protection locked="0"/>
    </xf>
    <xf numFmtId="0" fontId="55" fillId="0" borderId="4" xfId="0" applyFont="1" applyFill="1" applyBorder="1" applyAlignment="1" applyProtection="1">
      <alignment horizontal="left" vertical="center"/>
      <protection locked="0"/>
    </xf>
    <xf numFmtId="0" fontId="60" fillId="0" borderId="19" xfId="4" applyFont="1" applyFill="1" applyBorder="1" applyAlignment="1" applyProtection="1">
      <alignment horizontal="left" vertical="center"/>
      <protection locked="0"/>
    </xf>
    <xf numFmtId="0" fontId="60" fillId="0" borderId="20" xfId="4" applyFont="1" applyFill="1" applyBorder="1" applyAlignment="1" applyProtection="1">
      <alignment horizontal="left" vertical="center"/>
      <protection locked="0"/>
    </xf>
    <xf numFmtId="0" fontId="60" fillId="0" borderId="14" xfId="4" applyFont="1" applyFill="1" applyBorder="1" applyAlignment="1" applyProtection="1">
      <alignment horizontal="left" vertical="center"/>
      <protection locked="0"/>
    </xf>
    <xf numFmtId="0" fontId="55" fillId="0" borderId="2" xfId="0" applyFont="1" applyBorder="1" applyProtection="1">
      <alignment vertical="center"/>
      <protection locked="0"/>
    </xf>
    <xf numFmtId="0" fontId="80" fillId="3" borderId="6" xfId="0" applyFont="1" applyFill="1" applyBorder="1" applyAlignment="1">
      <alignment horizontal="left" vertical="center" wrapText="1"/>
    </xf>
    <xf numFmtId="0" fontId="80" fillId="3" borderId="11" xfId="0" applyFont="1" applyFill="1" applyBorder="1" applyAlignment="1">
      <alignment horizontal="left" vertical="center" wrapText="1"/>
    </xf>
    <xf numFmtId="0" fontId="80" fillId="3" borderId="4" xfId="0" applyFont="1" applyFill="1" applyBorder="1" applyAlignment="1">
      <alignment horizontal="left" vertical="center" wrapText="1"/>
    </xf>
    <xf numFmtId="0" fontId="54" fillId="21"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19" xfId="0" applyFont="1" applyFill="1" applyBorder="1" applyAlignment="1" applyProtection="1">
      <alignment horizontal="left" vertical="center"/>
      <protection locked="0"/>
    </xf>
    <xf numFmtId="0" fontId="55" fillId="0" borderId="14" xfId="0" applyFont="1" applyFill="1" applyBorder="1" applyAlignment="1" applyProtection="1">
      <alignment horizontal="left" vertical="center"/>
      <protection locked="0"/>
    </xf>
    <xf numFmtId="0" fontId="71" fillId="0" borderId="6" xfId="4" applyFont="1" applyFill="1" applyBorder="1" applyAlignment="1" applyProtection="1">
      <alignment horizontal="left" vertical="center"/>
      <protection locked="0"/>
    </xf>
    <xf numFmtId="0" fontId="71" fillId="0" borderId="4" xfId="4" applyFont="1" applyFill="1" applyBorder="1" applyAlignment="1" applyProtection="1">
      <alignment horizontal="left" vertical="center"/>
      <protection locked="0"/>
    </xf>
    <xf numFmtId="0" fontId="55" fillId="0" borderId="19"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58" fillId="0" borderId="21" xfId="4" applyFont="1" applyFill="1" applyBorder="1" applyAlignment="1" applyProtection="1">
      <alignment horizontal="left" vertical="center"/>
      <protection locked="0"/>
    </xf>
    <xf numFmtId="0" fontId="60" fillId="0" borderId="19" xfId="4" applyFont="1" applyFill="1" applyBorder="1" applyAlignment="1" applyProtection="1">
      <alignment horizontal="center" vertical="center"/>
      <protection locked="0"/>
    </xf>
    <xf numFmtId="0" fontId="60" fillId="0" borderId="14" xfId="4"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wrapText="1"/>
      <protection locked="0"/>
    </xf>
    <xf numFmtId="0" fontId="80" fillId="3" borderId="6" xfId="0" applyFont="1" applyFill="1" applyBorder="1" applyAlignment="1">
      <alignment horizontal="left" vertical="center"/>
    </xf>
    <xf numFmtId="0" fontId="80" fillId="3" borderId="11" xfId="0" applyFont="1" applyFill="1" applyBorder="1" applyAlignment="1">
      <alignment horizontal="left" vertical="center"/>
    </xf>
    <xf numFmtId="0" fontId="46" fillId="0" borderId="0" xfId="0" applyFont="1" applyFill="1" applyAlignment="1" applyProtection="1">
      <alignment horizontal="left" vertical="center"/>
      <protection locked="0"/>
    </xf>
    <xf numFmtId="0" fontId="55" fillId="4" borderId="2" xfId="0" applyFont="1" applyFill="1" applyBorder="1" applyAlignment="1">
      <alignment horizontal="center" vertical="center" wrapText="1"/>
    </xf>
    <xf numFmtId="0" fontId="56" fillId="4" borderId="0" xfId="0" applyFont="1" applyFill="1" applyAlignment="1">
      <alignment horizontal="left" vertical="center"/>
    </xf>
    <xf numFmtId="0" fontId="43" fillId="3" borderId="6" xfId="0" applyFont="1" applyFill="1" applyBorder="1" applyAlignment="1">
      <alignment horizontal="left" vertical="center" wrapText="1"/>
    </xf>
    <xf numFmtId="0" fontId="43" fillId="3" borderId="11" xfId="0" applyFont="1" applyFill="1" applyBorder="1" applyAlignment="1">
      <alignment horizontal="left" vertical="center" wrapText="1"/>
    </xf>
    <xf numFmtId="0" fontId="43" fillId="3" borderId="4" xfId="0" applyFont="1" applyFill="1" applyBorder="1" applyAlignment="1">
      <alignment horizontal="left" vertical="center" wrapText="1"/>
    </xf>
    <xf numFmtId="177" fontId="46" fillId="4" borderId="0" xfId="0" applyNumberFormat="1" applyFont="1" applyFill="1" applyBorder="1" applyAlignment="1">
      <alignment horizontal="center" vertical="center" wrapText="1"/>
    </xf>
    <xf numFmtId="0" fontId="55" fillId="0" borderId="9"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176" fontId="46" fillId="4" borderId="9" xfId="0" applyNumberFormat="1" applyFont="1" applyFill="1" applyBorder="1" applyAlignment="1">
      <alignment horizontal="center" vertical="center" wrapText="1"/>
    </xf>
    <xf numFmtId="176" fontId="46" fillId="4" borderId="12" xfId="0" applyNumberFormat="1" applyFont="1" applyFill="1" applyBorder="1" applyAlignment="1">
      <alignment horizontal="center" vertical="center" wrapText="1"/>
    </xf>
    <xf numFmtId="0" fontId="82" fillId="4" borderId="0" xfId="0" applyFont="1" applyFill="1" applyAlignment="1">
      <alignment horizontal="center" vertical="center" wrapText="1"/>
    </xf>
    <xf numFmtId="0" fontId="44" fillId="4" borderId="0" xfId="0" applyFont="1" applyFill="1" applyAlignment="1">
      <alignment horizontal="left" vertical="center" wrapText="1"/>
    </xf>
    <xf numFmtId="0" fontId="55" fillId="0" borderId="0" xfId="0" applyFont="1" applyFill="1" applyBorder="1" applyAlignment="1" applyProtection="1">
      <alignment horizontal="center" vertical="center"/>
      <protection locked="0"/>
    </xf>
    <xf numFmtId="0" fontId="57" fillId="0" borderId="49" xfId="0" applyFont="1" applyFill="1" applyBorder="1" applyAlignment="1" applyProtection="1">
      <alignment horizontal="left" vertical="top" wrapText="1"/>
      <protection locked="0"/>
    </xf>
    <xf numFmtId="0" fontId="57" fillId="0" borderId="25" xfId="0" applyFont="1" applyFill="1" applyBorder="1" applyAlignment="1" applyProtection="1">
      <alignment horizontal="left" vertical="top" wrapText="1"/>
      <protection locked="0"/>
    </xf>
    <xf numFmtId="0" fontId="57" fillId="0" borderId="50" xfId="0" applyFont="1" applyFill="1" applyBorder="1" applyAlignment="1" applyProtection="1">
      <alignment horizontal="left" vertical="top" wrapText="1"/>
      <protection locked="0"/>
    </xf>
    <xf numFmtId="0" fontId="57" fillId="0" borderId="26" xfId="0" applyFont="1" applyFill="1" applyBorder="1" applyAlignment="1" applyProtection="1">
      <alignment horizontal="left" vertical="top" wrapText="1"/>
      <protection locked="0"/>
    </xf>
    <xf numFmtId="0" fontId="57" fillId="0" borderId="0" xfId="0" applyFont="1" applyFill="1" applyBorder="1" applyAlignment="1" applyProtection="1">
      <alignment horizontal="left" vertical="top" wrapText="1"/>
      <protection locked="0"/>
    </xf>
    <xf numFmtId="0" fontId="57" fillId="0" borderId="51" xfId="0" applyFont="1" applyFill="1" applyBorder="1" applyAlignment="1" applyProtection="1">
      <alignment horizontal="left" vertical="top" wrapText="1"/>
      <protection locked="0"/>
    </xf>
    <xf numFmtId="0" fontId="57" fillId="0" borderId="52" xfId="0" applyFont="1" applyFill="1" applyBorder="1" applyAlignment="1" applyProtection="1">
      <alignment horizontal="left" vertical="top" wrapText="1"/>
      <protection locked="0"/>
    </xf>
    <xf numFmtId="0" fontId="57" fillId="0" borderId="23" xfId="0" applyFont="1" applyFill="1" applyBorder="1" applyAlignment="1" applyProtection="1">
      <alignment horizontal="left" vertical="top" wrapText="1"/>
      <protection locked="0"/>
    </xf>
    <xf numFmtId="0" fontId="57" fillId="0" borderId="53" xfId="0" applyFont="1" applyFill="1" applyBorder="1" applyAlignment="1" applyProtection="1">
      <alignment horizontal="left" vertical="top" wrapText="1"/>
      <protection locked="0"/>
    </xf>
    <xf numFmtId="0" fontId="55" fillId="0" borderId="2" xfId="0" applyFont="1" applyFill="1" applyBorder="1" applyAlignment="1" applyProtection="1">
      <alignment horizontal="left" vertical="center"/>
      <protection locked="0"/>
    </xf>
    <xf numFmtId="0" fontId="55" fillId="0" borderId="2" xfId="0" applyFont="1" applyFill="1" applyBorder="1" applyAlignment="1" applyProtection="1">
      <alignment horizontal="center" vertical="center"/>
      <protection locked="0"/>
    </xf>
    <xf numFmtId="0" fontId="55" fillId="0" borderId="3" xfId="0" applyFont="1" applyFill="1" applyBorder="1" applyAlignment="1" applyProtection="1">
      <alignment horizontal="center" vertical="center"/>
      <protection locked="0"/>
    </xf>
    <xf numFmtId="0" fontId="71" fillId="0" borderId="29" xfId="4" applyFont="1" applyFill="1" applyBorder="1" applyAlignment="1" applyProtection="1">
      <alignment horizontal="center" vertical="center"/>
      <protection locked="0"/>
    </xf>
    <xf numFmtId="0" fontId="71" fillId="0" borderId="23" xfId="4" applyFont="1" applyFill="1" applyBorder="1" applyAlignment="1" applyProtection="1">
      <alignment horizontal="center" vertical="center"/>
      <protection locked="0"/>
    </xf>
    <xf numFmtId="0" fontId="71" fillId="0" borderId="27" xfId="4" applyFont="1" applyFill="1" applyBorder="1" applyAlignment="1" applyProtection="1">
      <alignment horizontal="center" vertical="center"/>
      <protection locked="0"/>
    </xf>
    <xf numFmtId="0" fontId="83" fillId="0" borderId="29" xfId="4" applyFont="1" applyFill="1" applyBorder="1" applyAlignment="1" applyProtection="1">
      <alignment horizontal="center" vertical="center" shrinkToFit="1"/>
      <protection locked="0"/>
    </xf>
    <xf numFmtId="0" fontId="83" fillId="0" borderId="27" xfId="4" applyFont="1" applyFill="1" applyBorder="1" applyAlignment="1" applyProtection="1">
      <alignment horizontal="center" vertical="center" shrinkToFit="1"/>
      <protection locked="0"/>
    </xf>
    <xf numFmtId="0" fontId="55" fillId="0" borderId="29" xfId="0" applyFont="1" applyFill="1" applyBorder="1" applyAlignment="1" applyProtection="1">
      <alignment horizontal="center" vertical="center"/>
      <protection locked="0"/>
    </xf>
    <xf numFmtId="0" fontId="55" fillId="0" borderId="23" xfId="0" applyFont="1" applyFill="1" applyBorder="1" applyAlignment="1" applyProtection="1">
      <alignment horizontal="center" vertical="center"/>
      <protection locked="0"/>
    </xf>
    <xf numFmtId="0" fontId="71" fillId="0" borderId="19" xfId="4" applyFont="1" applyFill="1" applyBorder="1" applyAlignment="1" applyProtection="1">
      <alignment horizontal="center" vertical="center"/>
      <protection locked="0"/>
    </xf>
    <xf numFmtId="0" fontId="71" fillId="0" borderId="20" xfId="4" applyFont="1" applyFill="1" applyBorder="1" applyAlignment="1" applyProtection="1">
      <alignment horizontal="center" vertical="center"/>
      <protection locked="0"/>
    </xf>
    <xf numFmtId="0" fontId="71" fillId="0" borderId="14" xfId="4" applyFont="1" applyFill="1" applyBorder="1" applyAlignment="1" applyProtection="1">
      <alignment horizontal="center" vertical="center"/>
      <protection locked="0"/>
    </xf>
    <xf numFmtId="0" fontId="55" fillId="0" borderId="22" xfId="0" applyFont="1" applyFill="1" applyBorder="1" applyAlignment="1" applyProtection="1">
      <alignment horizontal="left" vertical="center" wrapText="1" shrinkToFit="1"/>
      <protection locked="0"/>
    </xf>
    <xf numFmtId="0" fontId="55" fillId="0" borderId="21" xfId="0" applyFont="1" applyFill="1" applyBorder="1" applyAlignment="1" applyProtection="1">
      <alignment horizontal="left" vertical="center" wrapText="1" shrinkToFit="1"/>
      <protection locked="0"/>
    </xf>
    <xf numFmtId="0" fontId="55" fillId="0" borderId="15" xfId="0" applyFont="1" applyFill="1" applyBorder="1" applyAlignment="1" applyProtection="1">
      <alignment horizontal="left" vertical="center" wrapText="1" shrinkToFit="1"/>
      <protection locked="0"/>
    </xf>
    <xf numFmtId="0" fontId="83" fillId="0" borderId="29" xfId="4" applyFont="1" applyFill="1" applyBorder="1" applyAlignment="1" applyProtection="1">
      <alignment horizontal="center" vertical="center" wrapText="1" shrinkToFit="1"/>
      <protection locked="0"/>
    </xf>
    <xf numFmtId="0" fontId="83" fillId="0" borderId="23" xfId="4" applyFont="1" applyFill="1" applyBorder="1" applyAlignment="1" applyProtection="1">
      <alignment horizontal="center" vertical="center" wrapText="1" shrinkToFit="1"/>
      <protection locked="0"/>
    </xf>
    <xf numFmtId="0" fontId="83" fillId="0" borderId="27" xfId="4" applyFont="1" applyFill="1" applyBorder="1" applyAlignment="1" applyProtection="1">
      <alignment horizontal="center" vertical="center" wrapText="1" shrinkToFit="1"/>
      <protection locked="0"/>
    </xf>
    <xf numFmtId="0" fontId="55" fillId="0" borderId="22" xfId="0" applyFont="1" applyFill="1" applyBorder="1" applyAlignment="1" applyProtection="1">
      <alignment horizontal="center" vertical="center" shrinkToFit="1"/>
      <protection locked="0"/>
    </xf>
    <xf numFmtId="0" fontId="55" fillId="0" borderId="15" xfId="0" applyFont="1" applyFill="1" applyBorder="1" applyAlignment="1" applyProtection="1">
      <alignment horizontal="center" vertical="center" shrinkToFit="1"/>
      <protection locked="0"/>
    </xf>
    <xf numFmtId="0" fontId="83" fillId="0" borderId="22" xfId="4" applyFont="1" applyFill="1" applyBorder="1" applyAlignment="1" applyProtection="1">
      <alignment horizontal="left" vertical="center"/>
      <protection locked="0"/>
    </xf>
    <xf numFmtId="0" fontId="83" fillId="0" borderId="21" xfId="4" applyFont="1" applyFill="1" applyBorder="1" applyAlignment="1" applyProtection="1">
      <alignment horizontal="left" vertical="center"/>
      <protection locked="0"/>
    </xf>
    <xf numFmtId="0" fontId="46" fillId="4" borderId="2"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26" fillId="5" borderId="22" xfId="0" applyFont="1" applyFill="1" applyBorder="1" applyAlignment="1">
      <alignment horizontal="left" vertical="center" wrapText="1"/>
    </xf>
    <xf numFmtId="0" fontId="0" fillId="0" borderId="19" xfId="0" applyBorder="1" applyAlignment="1">
      <alignment horizontal="left" vertical="center"/>
    </xf>
    <xf numFmtId="0" fontId="47" fillId="3" borderId="49" xfId="0" applyFont="1" applyFill="1" applyBorder="1" applyAlignment="1">
      <alignment horizontal="left" vertical="top"/>
    </xf>
    <xf numFmtId="0" fontId="47" fillId="3" borderId="25" xfId="0" applyFont="1" applyFill="1" applyBorder="1" applyAlignment="1">
      <alignment horizontal="left" vertical="top"/>
    </xf>
    <xf numFmtId="0" fontId="47" fillId="3" borderId="50" xfId="0" applyFont="1" applyFill="1" applyBorder="1" applyAlignment="1">
      <alignment horizontal="left" vertical="top"/>
    </xf>
    <xf numFmtId="0" fontId="47" fillId="3" borderId="26" xfId="0" applyFont="1" applyFill="1" applyBorder="1" applyAlignment="1">
      <alignment horizontal="left" vertical="top"/>
    </xf>
    <xf numFmtId="0" fontId="47" fillId="3" borderId="0" xfId="0" applyFont="1" applyFill="1" applyBorder="1" applyAlignment="1">
      <alignment horizontal="left" vertical="top"/>
    </xf>
    <xf numFmtId="0" fontId="47" fillId="3" borderId="51" xfId="0" applyFont="1" applyFill="1" applyBorder="1" applyAlignment="1">
      <alignment horizontal="left" vertical="top"/>
    </xf>
    <xf numFmtId="0" fontId="47" fillId="3" borderId="52" xfId="0" applyFont="1" applyFill="1" applyBorder="1" applyAlignment="1">
      <alignment horizontal="left" vertical="top"/>
    </xf>
    <xf numFmtId="0" fontId="47" fillId="3" borderId="23" xfId="0" applyFont="1" applyFill="1" applyBorder="1" applyAlignment="1">
      <alignment horizontal="left" vertical="top"/>
    </xf>
    <xf numFmtId="0" fontId="47" fillId="3" borderId="53" xfId="0" applyFont="1" applyFill="1" applyBorder="1" applyAlignment="1">
      <alignment horizontal="left" vertical="top"/>
    </xf>
    <xf numFmtId="0" fontId="98" fillId="5" borderId="10" xfId="0" applyFont="1" applyFill="1" applyBorder="1" applyAlignment="1">
      <alignment horizontal="center" vertical="center"/>
    </xf>
    <xf numFmtId="0" fontId="98" fillId="5" borderId="1" xfId="0" applyFont="1" applyFill="1" applyBorder="1" applyAlignment="1">
      <alignment horizontal="center" vertical="center"/>
    </xf>
    <xf numFmtId="0" fontId="87" fillId="5" borderId="11" xfId="4" applyFont="1" applyFill="1" applyBorder="1" applyAlignment="1">
      <alignment horizontal="left" vertical="center" wrapText="1"/>
    </xf>
    <xf numFmtId="0" fontId="87" fillId="5" borderId="4" xfId="4" applyFont="1" applyFill="1" applyBorder="1" applyAlignment="1">
      <alignment horizontal="left" vertical="center" wrapText="1"/>
    </xf>
    <xf numFmtId="0" fontId="97" fillId="5" borderId="11" xfId="4" applyFont="1" applyFill="1" applyBorder="1" applyAlignment="1">
      <alignment horizontal="left" vertical="center" wrapText="1"/>
    </xf>
    <xf numFmtId="0" fontId="97" fillId="5" borderId="4" xfId="4" applyFont="1" applyFill="1" applyBorder="1" applyAlignment="1">
      <alignment horizontal="left" vertical="center" wrapText="1"/>
    </xf>
    <xf numFmtId="0" fontId="92" fillId="5" borderId="6" xfId="0" applyFont="1" applyFill="1" applyBorder="1" applyAlignment="1">
      <alignment horizontal="center" vertical="center"/>
    </xf>
    <xf numFmtId="0" fontId="92" fillId="5" borderId="11"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4" xfId="0" applyFont="1" applyFill="1" applyBorder="1" applyAlignment="1">
      <alignment horizontal="center" vertical="center"/>
    </xf>
    <xf numFmtId="0" fontId="92" fillId="5" borderId="9" xfId="0" applyFont="1" applyFill="1" applyBorder="1" applyAlignment="1">
      <alignment horizontal="center" vertical="center"/>
    </xf>
    <xf numFmtId="0" fontId="92" fillId="5" borderId="12" xfId="0" applyFont="1" applyFill="1" applyBorder="1" applyAlignment="1">
      <alignment horizontal="center" vertical="center"/>
    </xf>
    <xf numFmtId="0" fontId="89" fillId="5" borderId="6" xfId="0" applyFont="1" applyFill="1" applyBorder="1" applyAlignment="1">
      <alignment horizontal="center" vertical="center" wrapText="1"/>
    </xf>
    <xf numFmtId="0" fontId="89" fillId="5" borderId="11" xfId="0" applyFont="1" applyFill="1" applyBorder="1" applyAlignment="1">
      <alignment horizontal="center" vertical="center" wrapText="1"/>
    </xf>
    <xf numFmtId="0" fontId="89" fillId="5" borderId="4" xfId="0" applyFont="1" applyFill="1" applyBorder="1" applyAlignment="1">
      <alignment horizontal="center" vertical="center" wrapText="1"/>
    </xf>
    <xf numFmtId="0" fontId="90" fillId="5" borderId="6" xfId="0" applyFont="1" applyFill="1" applyBorder="1" applyAlignment="1">
      <alignment horizontal="center" vertical="center" wrapText="1"/>
    </xf>
    <xf numFmtId="0" fontId="90" fillId="5" borderId="11" xfId="0" applyFont="1" applyFill="1" applyBorder="1" applyAlignment="1">
      <alignment horizontal="center" vertical="center" wrapText="1"/>
    </xf>
    <xf numFmtId="0" fontId="90" fillId="5" borderId="4" xfId="0" applyFont="1" applyFill="1" applyBorder="1" applyAlignment="1">
      <alignment horizontal="center" vertical="center" wrapText="1"/>
    </xf>
    <xf numFmtId="0" fontId="92" fillId="5" borderId="3" xfId="0" applyFont="1" applyFill="1" applyBorder="1" applyAlignment="1">
      <alignment horizontal="center" vertical="center"/>
    </xf>
    <xf numFmtId="0" fontId="92" fillId="5" borderId="10" xfId="0" applyFont="1" applyFill="1" applyBorder="1" applyAlignment="1">
      <alignment horizontal="center" vertical="center"/>
    </xf>
    <xf numFmtId="0" fontId="29" fillId="5" borderId="0" xfId="0" applyFont="1" applyFill="1" applyBorder="1" applyAlignment="1">
      <alignment horizontal="center" vertical="center" wrapText="1"/>
    </xf>
    <xf numFmtId="0" fontId="89" fillId="5" borderId="5" xfId="0" applyFont="1" applyFill="1" applyBorder="1" applyAlignment="1">
      <alignment horizontal="center" vertical="center" wrapText="1"/>
    </xf>
    <xf numFmtId="0" fontId="108" fillId="3" borderId="3" xfId="0" applyFont="1" applyFill="1" applyBorder="1" applyAlignment="1">
      <alignment horizontal="center" vertical="center" wrapText="1"/>
    </xf>
    <xf numFmtId="0" fontId="108" fillId="3" borderId="10" xfId="0" applyFont="1" applyFill="1" applyBorder="1" applyAlignment="1">
      <alignment horizontal="center" vertical="center" wrapText="1"/>
    </xf>
    <xf numFmtId="0" fontId="108" fillId="3" borderId="6" xfId="0" applyFont="1" applyFill="1" applyBorder="1" applyAlignment="1">
      <alignment horizontal="center" vertical="center" wrapText="1"/>
    </xf>
    <xf numFmtId="0" fontId="108" fillId="3" borderId="11" xfId="0" applyFont="1" applyFill="1" applyBorder="1" applyAlignment="1">
      <alignment horizontal="center" vertical="center" wrapText="1"/>
    </xf>
    <xf numFmtId="0" fontId="108" fillId="3" borderId="9" xfId="0" applyFont="1" applyFill="1" applyBorder="1" applyAlignment="1">
      <alignment horizontal="center" vertical="center" wrapText="1"/>
    </xf>
    <xf numFmtId="0" fontId="108" fillId="3" borderId="12" xfId="0" applyFont="1" applyFill="1" applyBorder="1" applyAlignment="1">
      <alignment horizontal="center" vertical="center" wrapText="1"/>
    </xf>
    <xf numFmtId="0" fontId="90" fillId="5" borderId="9" xfId="0" applyFont="1" applyFill="1" applyBorder="1" applyAlignment="1">
      <alignment horizontal="center" vertical="center" wrapText="1"/>
    </xf>
    <xf numFmtId="0" fontId="90" fillId="5" borderId="12" xfId="0" applyFont="1" applyFill="1" applyBorder="1" applyAlignment="1">
      <alignment horizontal="center" vertical="center" wrapText="1"/>
    </xf>
    <xf numFmtId="0" fontId="90" fillId="5" borderId="7" xfId="0" applyFont="1" applyFill="1" applyBorder="1" applyAlignment="1">
      <alignment horizontal="center" vertical="center" wrapText="1"/>
    </xf>
    <xf numFmtId="0" fontId="98" fillId="5" borderId="12" xfId="0" applyFont="1" applyFill="1" applyBorder="1" applyAlignment="1">
      <alignment horizontal="center" vertical="center" wrapText="1"/>
    </xf>
    <xf numFmtId="0" fontId="98" fillId="5" borderId="3" xfId="0" applyFont="1" applyFill="1" applyBorder="1" applyAlignment="1">
      <alignment horizontal="center" vertical="center"/>
    </xf>
    <xf numFmtId="0" fontId="104" fillId="5" borderId="6" xfId="0" applyFont="1" applyFill="1" applyBorder="1" applyAlignment="1">
      <alignment horizontal="center" vertical="center"/>
    </xf>
    <xf numFmtId="0" fontId="104" fillId="5" borderId="11"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12" xfId="0" applyFont="1" applyFill="1" applyBorder="1" applyAlignment="1">
      <alignment horizontal="center" vertical="center"/>
    </xf>
    <xf numFmtId="0" fontId="98" fillId="5" borderId="11" xfId="0" applyFont="1" applyFill="1" applyBorder="1" applyAlignment="1">
      <alignment horizontal="center" vertical="center" wrapText="1"/>
    </xf>
    <xf numFmtId="0" fontId="76" fillId="3" borderId="9" xfId="0" applyFont="1" applyFill="1" applyBorder="1" applyAlignment="1">
      <alignment horizontal="center" vertical="center"/>
    </xf>
    <xf numFmtId="0" fontId="76" fillId="3" borderId="12" xfId="0" applyFont="1" applyFill="1" applyBorder="1" applyAlignment="1">
      <alignment horizontal="center" vertical="center"/>
    </xf>
    <xf numFmtId="0" fontId="76" fillId="3" borderId="6" xfId="0" applyFont="1" applyFill="1" applyBorder="1" applyAlignment="1">
      <alignment horizontal="center" vertical="center"/>
    </xf>
    <xf numFmtId="0" fontId="76" fillId="3" borderId="11" xfId="0" applyFont="1" applyFill="1" applyBorder="1" applyAlignment="1">
      <alignment horizontal="center" vertical="center"/>
    </xf>
    <xf numFmtId="0" fontId="98" fillId="5" borderId="10" xfId="0" applyFont="1" applyFill="1" applyBorder="1" applyAlignment="1">
      <alignment horizontal="center" vertical="center" wrapText="1"/>
    </xf>
    <xf numFmtId="0" fontId="24" fillId="5" borderId="0" xfId="4" applyFont="1" applyFill="1" applyAlignment="1">
      <alignment horizontal="center" vertical="center" wrapText="1"/>
    </xf>
    <xf numFmtId="0" fontId="98" fillId="5" borderId="23" xfId="0" applyFont="1" applyFill="1" applyBorder="1" applyAlignment="1">
      <alignment horizontal="center" vertical="center"/>
    </xf>
    <xf numFmtId="0" fontId="39" fillId="3" borderId="2" xfId="0" applyFont="1" applyFill="1" applyBorder="1" applyAlignment="1">
      <alignment horizontal="center" vertical="center"/>
    </xf>
    <xf numFmtId="0" fontId="39" fillId="3" borderId="3" xfId="0" applyFont="1" applyFill="1" applyBorder="1" applyAlignment="1">
      <alignment horizontal="center" vertical="center"/>
    </xf>
    <xf numFmtId="0" fontId="39" fillId="3" borderId="5" xfId="0" applyFont="1" applyFill="1" applyBorder="1" applyAlignment="1">
      <alignment horizontal="center" vertical="center"/>
    </xf>
    <xf numFmtId="0" fontId="39" fillId="3" borderId="6" xfId="0" applyFont="1" applyFill="1" applyBorder="1" applyAlignment="1">
      <alignment horizontal="center" vertical="center"/>
    </xf>
    <xf numFmtId="9" fontId="39" fillId="3" borderId="8" xfId="0" applyNumberFormat="1" applyFont="1" applyFill="1" applyBorder="1" applyAlignment="1">
      <alignment horizontal="center" vertical="center"/>
    </xf>
    <xf numFmtId="9" fontId="39" fillId="3" borderId="9" xfId="0" applyNumberFormat="1" applyFont="1" applyFill="1" applyBorder="1" applyAlignment="1">
      <alignment horizontal="center" vertical="center"/>
    </xf>
    <xf numFmtId="0" fontId="88" fillId="5" borderId="4" xfId="4" applyFont="1" applyFill="1" applyBorder="1" applyAlignment="1">
      <alignment horizontal="center" vertical="center"/>
    </xf>
    <xf numFmtId="0" fontId="88" fillId="5" borderId="5" xfId="4" applyFont="1" applyFill="1" applyBorder="1" applyAlignment="1">
      <alignment horizontal="center" vertical="center"/>
    </xf>
    <xf numFmtId="0" fontId="88" fillId="5" borderId="4" xfId="4" applyFont="1" applyFill="1" applyBorder="1" applyAlignment="1">
      <alignment horizontal="center" vertical="center" wrapText="1"/>
    </xf>
    <xf numFmtId="0" fontId="88" fillId="5" borderId="5" xfId="4" applyFont="1" applyFill="1" applyBorder="1" applyAlignment="1">
      <alignment horizontal="center" vertical="center" wrapText="1"/>
    </xf>
    <xf numFmtId="0" fontId="88" fillId="5" borderId="7" xfId="4" applyFont="1" applyFill="1" applyBorder="1" applyAlignment="1">
      <alignment horizontal="center" vertical="center" wrapText="1"/>
    </xf>
    <xf numFmtId="0" fontId="88" fillId="5" borderId="8" xfId="4" applyFont="1" applyFill="1" applyBorder="1" applyAlignment="1">
      <alignment horizontal="center" vertical="center" wrapText="1"/>
    </xf>
    <xf numFmtId="0" fontId="39" fillId="5" borderId="0" xfId="0" applyFont="1" applyFill="1" applyBorder="1" applyAlignment="1">
      <alignment horizontal="center" vertical="center" wrapText="1"/>
    </xf>
    <xf numFmtId="0" fontId="39" fillId="5" borderId="0" xfId="0" applyFont="1" applyFill="1" applyBorder="1" applyAlignment="1">
      <alignment horizontal="left" vertical="center" wrapText="1"/>
    </xf>
    <xf numFmtId="0" fontId="20" fillId="5" borderId="0" xfId="0" applyFont="1" applyFill="1" applyAlignment="1">
      <alignment horizontal="center" vertical="center" wrapText="1"/>
    </xf>
    <xf numFmtId="0" fontId="98" fillId="5" borderId="1" xfId="0" applyFont="1" applyFill="1" applyBorder="1" applyAlignment="1">
      <alignment horizontal="center" vertical="center" wrapText="1"/>
    </xf>
    <xf numFmtId="0" fontId="98" fillId="5" borderId="2" xfId="0" applyFont="1" applyFill="1" applyBorder="1" applyAlignment="1">
      <alignment horizontal="center" vertical="center" wrapText="1"/>
    </xf>
    <xf numFmtId="0" fontId="103" fillId="3" borderId="5" xfId="4" applyFont="1" applyFill="1" applyBorder="1" applyAlignment="1">
      <alignment horizontal="center" vertical="center"/>
    </xf>
    <xf numFmtId="0" fontId="103" fillId="3" borderId="8" xfId="4" applyFont="1" applyFill="1" applyBorder="1" applyAlignment="1">
      <alignment horizontal="center" vertical="center"/>
    </xf>
    <xf numFmtId="0" fontId="87" fillId="5" borderId="12" xfId="4" applyFont="1" applyFill="1" applyBorder="1" applyAlignment="1">
      <alignment horizontal="left" vertical="center" wrapText="1"/>
    </xf>
    <xf numFmtId="0" fontId="87" fillId="5" borderId="7" xfId="4" applyFont="1" applyFill="1" applyBorder="1" applyAlignment="1">
      <alignment horizontal="left" vertical="center" wrapText="1"/>
    </xf>
    <xf numFmtId="0" fontId="88" fillId="5" borderId="10" xfId="4" applyFont="1" applyFill="1" applyBorder="1" applyAlignment="1">
      <alignment horizontal="center" vertical="center" wrapText="1"/>
    </xf>
    <xf numFmtId="0" fontId="88" fillId="5" borderId="1" xfId="4" applyFont="1" applyFill="1" applyBorder="1" applyAlignment="1">
      <alignment horizontal="center" vertical="center" wrapText="1"/>
    </xf>
    <xf numFmtId="0" fontId="88" fillId="5" borderId="11" xfId="4" applyFont="1" applyFill="1" applyBorder="1" applyAlignment="1">
      <alignment horizontal="center" vertical="center" wrapText="1"/>
    </xf>
    <xf numFmtId="0" fontId="98" fillId="5" borderId="7" xfId="0" applyFont="1" applyFill="1" applyBorder="1" applyAlignment="1">
      <alignment horizontal="center" vertical="center" wrapText="1"/>
    </xf>
    <xf numFmtId="0" fontId="98" fillId="5" borderId="4" xfId="0" applyFont="1" applyFill="1" applyBorder="1" applyAlignment="1">
      <alignment horizontal="center" vertical="center"/>
    </xf>
    <xf numFmtId="0" fontId="98" fillId="5" borderId="5" xfId="0" applyFont="1" applyFill="1" applyBorder="1" applyAlignment="1">
      <alignment horizontal="center" vertical="center"/>
    </xf>
    <xf numFmtId="0" fontId="98" fillId="5" borderId="4" xfId="0" applyFont="1" applyFill="1" applyBorder="1" applyAlignment="1">
      <alignment horizontal="center" vertical="center" wrapText="1"/>
    </xf>
    <xf numFmtId="0" fontId="98" fillId="5" borderId="5" xfId="0" applyFont="1" applyFill="1" applyBorder="1" applyAlignment="1">
      <alignment horizontal="center" vertical="center" wrapText="1"/>
    </xf>
    <xf numFmtId="0" fontId="98" fillId="5" borderId="8" xfId="0" applyFont="1" applyFill="1" applyBorder="1" applyAlignment="1">
      <alignment horizontal="center" vertical="center" wrapText="1"/>
    </xf>
    <xf numFmtId="0" fontId="76" fillId="3" borderId="0" xfId="0" applyFont="1" applyFill="1" applyAlignment="1">
      <alignment horizontal="left" vertical="center"/>
    </xf>
    <xf numFmtId="0" fontId="76" fillId="3" borderId="0" xfId="0" applyNumberFormat="1" applyFont="1" applyFill="1" applyAlignment="1">
      <alignment horizontal="center" vertical="center"/>
    </xf>
    <xf numFmtId="0" fontId="103" fillId="3" borderId="2" xfId="4" applyFont="1" applyFill="1" applyBorder="1" applyAlignment="1">
      <alignment horizontal="center" vertical="center"/>
    </xf>
    <xf numFmtId="0" fontId="18" fillId="5" borderId="0" xfId="0" applyFont="1" applyFill="1" applyAlignment="1">
      <alignment horizontal="center" vertical="center"/>
    </xf>
    <xf numFmtId="0" fontId="122" fillId="5" borderId="0" xfId="4" applyFont="1" applyFill="1" applyAlignment="1" applyProtection="1">
      <alignment horizontal="center" vertical="center" wrapText="1"/>
    </xf>
    <xf numFmtId="0" fontId="121" fillId="5" borderId="0" xfId="4" applyFont="1" applyFill="1" applyAlignment="1" applyProtection="1">
      <alignment horizontal="center" vertical="center" wrapText="1"/>
    </xf>
    <xf numFmtId="0" fontId="16" fillId="5" borderId="0" xfId="0" applyFont="1" applyFill="1" applyAlignment="1">
      <alignment horizontal="center" vertical="center" wrapText="1"/>
    </xf>
    <xf numFmtId="0" fontId="87" fillId="5" borderId="1" xfId="4" applyFont="1" applyFill="1" applyBorder="1" applyAlignment="1">
      <alignment horizontal="center" vertical="center"/>
    </xf>
    <xf numFmtId="0" fontId="88" fillId="5" borderId="2" xfId="4" applyFont="1" applyFill="1" applyBorder="1" applyAlignment="1">
      <alignment horizontal="center" vertical="center"/>
    </xf>
    <xf numFmtId="0" fontId="98" fillId="5" borderId="6" xfId="0" applyFont="1" applyFill="1" applyBorder="1" applyAlignment="1">
      <alignment horizontal="center" vertical="center" wrapText="1"/>
    </xf>
    <xf numFmtId="0" fontId="0" fillId="5" borderId="0" xfId="0" applyFill="1" applyAlignment="1">
      <alignment horizontal="center" vertical="center"/>
    </xf>
    <xf numFmtId="0" fontId="26" fillId="5" borderId="24" xfId="0" applyFont="1" applyFill="1" applyBorder="1" applyAlignment="1">
      <alignment horizontal="left" vertical="center" wrapText="1"/>
    </xf>
    <xf numFmtId="0" fontId="26" fillId="5" borderId="19" xfId="0" applyFont="1" applyFill="1" applyBorder="1" applyAlignment="1">
      <alignment horizontal="left" vertical="center" wrapText="1"/>
    </xf>
    <xf numFmtId="0" fontId="87" fillId="5" borderId="31" xfId="4" applyFont="1" applyFill="1" applyBorder="1" applyAlignment="1">
      <alignment horizontal="center" vertical="center"/>
    </xf>
    <xf numFmtId="0" fontId="88" fillId="5" borderId="19" xfId="4" applyFont="1" applyFill="1" applyBorder="1" applyAlignment="1">
      <alignment horizontal="center" vertical="center"/>
    </xf>
    <xf numFmtId="0" fontId="76" fillId="3" borderId="0" xfId="0" applyFont="1" applyFill="1" applyAlignment="1">
      <alignment horizontal="center" vertical="center"/>
    </xf>
    <xf numFmtId="0" fontId="16" fillId="3" borderId="9" xfId="0" applyFont="1" applyFill="1" applyBorder="1" applyAlignment="1">
      <alignment horizontal="center" vertical="center"/>
    </xf>
    <xf numFmtId="0" fontId="16" fillId="3" borderId="7" xfId="0" applyFont="1" applyFill="1" applyBorder="1" applyAlignment="1">
      <alignment horizontal="center" vertical="center"/>
    </xf>
    <xf numFmtId="0" fontId="64" fillId="0" borderId="0" xfId="0" applyFont="1" applyFill="1" applyAlignment="1">
      <alignment horizontal="center" vertical="center" wrapText="1"/>
    </xf>
    <xf numFmtId="0" fontId="64" fillId="0" borderId="49" xfId="0" applyFont="1" applyBorder="1" applyAlignment="1" applyProtection="1">
      <alignment horizontal="left" vertical="center" wrapText="1"/>
      <protection locked="0"/>
    </xf>
    <xf numFmtId="0" fontId="64" fillId="0" borderId="25" xfId="0" applyFont="1" applyBorder="1" applyAlignment="1" applyProtection="1">
      <alignment horizontal="left" vertical="center" wrapText="1"/>
      <protection locked="0"/>
    </xf>
    <xf numFmtId="0" fontId="64" fillId="0" borderId="50" xfId="0" applyFont="1" applyBorder="1" applyAlignment="1" applyProtection="1">
      <alignment horizontal="left" vertical="center" wrapText="1"/>
      <protection locked="0"/>
    </xf>
    <xf numFmtId="0" fontId="64" fillId="0" borderId="26" xfId="0" applyFont="1" applyBorder="1" applyAlignment="1" applyProtection="1">
      <alignment horizontal="left" vertical="center" wrapText="1"/>
      <protection locked="0"/>
    </xf>
    <xf numFmtId="0" fontId="64" fillId="0" borderId="0" xfId="0" applyFont="1" applyBorder="1" applyAlignment="1" applyProtection="1">
      <alignment horizontal="left" vertical="center" wrapText="1"/>
      <protection locked="0"/>
    </xf>
    <xf numFmtId="0" fontId="64" fillId="0" borderId="51" xfId="0" applyFont="1" applyBorder="1" applyAlignment="1" applyProtection="1">
      <alignment horizontal="left" vertical="center" wrapText="1"/>
      <protection locked="0"/>
    </xf>
    <xf numFmtId="0" fontId="64" fillId="0" borderId="52" xfId="0" applyFont="1" applyBorder="1" applyAlignment="1" applyProtection="1">
      <alignment horizontal="left" vertical="center" wrapText="1"/>
      <protection locked="0"/>
    </xf>
    <xf numFmtId="0" fontId="64" fillId="0" borderId="23" xfId="0" applyFont="1" applyBorder="1" applyAlignment="1" applyProtection="1">
      <alignment horizontal="left" vertical="center" wrapText="1"/>
      <protection locked="0"/>
    </xf>
    <xf numFmtId="0" fontId="64" fillId="0" borderId="53" xfId="0" applyFont="1" applyBorder="1" applyAlignment="1" applyProtection="1">
      <alignment horizontal="left" vertical="center" wrapText="1"/>
      <protection locked="0"/>
    </xf>
    <xf numFmtId="0" fontId="64" fillId="0" borderId="11" xfId="0" applyFont="1" applyBorder="1" applyAlignment="1" applyProtection="1">
      <alignment horizontal="left" vertical="center" wrapText="1"/>
      <protection locked="0"/>
    </xf>
    <xf numFmtId="0" fontId="64" fillId="17" borderId="15" xfId="0" applyFont="1" applyFill="1" applyBorder="1" applyAlignment="1">
      <alignment horizontal="center" vertical="center" wrapText="1"/>
    </xf>
    <xf numFmtId="0" fontId="64" fillId="17" borderId="13" xfId="0" applyFont="1" applyFill="1" applyBorder="1" applyAlignment="1">
      <alignment horizontal="center" vertical="center" wrapText="1"/>
    </xf>
    <xf numFmtId="0" fontId="64" fillId="17" borderId="27" xfId="0" applyFont="1" applyFill="1" applyBorder="1" applyAlignment="1">
      <alignment horizontal="center" vertical="center" wrapText="1"/>
    </xf>
    <xf numFmtId="0" fontId="64" fillId="0" borderId="17" xfId="0" applyFont="1" applyBorder="1" applyAlignment="1">
      <alignment horizontal="center" vertical="center" wrapText="1"/>
    </xf>
    <xf numFmtId="0" fontId="64" fillId="0" borderId="28"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3" xfId="0" applyFont="1" applyBorder="1" applyAlignment="1">
      <alignment horizontal="center" vertical="center" wrapText="1"/>
    </xf>
    <xf numFmtId="0" fontId="64" fillId="0" borderId="14" xfId="0" applyFont="1" applyBorder="1" applyAlignment="1">
      <alignment horizontal="center" vertical="center" wrapText="1"/>
    </xf>
    <xf numFmtId="0" fontId="64" fillId="0" borderId="5" xfId="0" applyFont="1" applyBorder="1" applyAlignment="1">
      <alignment horizontal="center" vertical="center" wrapText="1"/>
    </xf>
    <xf numFmtId="0" fontId="124" fillId="16" borderId="1" xfId="4" applyFont="1" applyFill="1" applyBorder="1" applyAlignment="1">
      <alignment horizontal="center" vertical="center" wrapText="1"/>
    </xf>
    <xf numFmtId="0" fontId="124" fillId="16" borderId="4" xfId="4" applyFont="1" applyFill="1" applyBorder="1" applyAlignment="1">
      <alignment horizontal="center" vertical="center" wrapText="1"/>
    </xf>
    <xf numFmtId="0" fontId="124" fillId="16" borderId="7" xfId="4"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4"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13" xfId="0" applyFont="1" applyFill="1" applyBorder="1" applyAlignment="1">
      <alignment horizontal="center" vertical="center" wrapText="1"/>
    </xf>
    <xf numFmtId="0" fontId="64" fillId="3" borderId="27" xfId="0" applyFont="1" applyFill="1" applyBorder="1" applyAlignment="1">
      <alignment horizontal="center" vertical="center" wrapText="1"/>
    </xf>
    <xf numFmtId="0" fontId="64" fillId="11" borderId="15" xfId="0" applyFont="1" applyFill="1" applyBorder="1" applyAlignment="1">
      <alignment horizontal="center" vertical="center"/>
    </xf>
    <xf numFmtId="0" fontId="64" fillId="11" borderId="13" xfId="0" applyFont="1" applyFill="1" applyBorder="1" applyAlignment="1">
      <alignment horizontal="center" vertical="center"/>
    </xf>
    <xf numFmtId="0" fontId="64" fillId="11" borderId="14" xfId="0" applyFont="1" applyFill="1" applyBorder="1" applyAlignment="1">
      <alignment horizontal="center" vertical="center"/>
    </xf>
    <xf numFmtId="0" fontId="64" fillId="0" borderId="18" xfId="0" applyFont="1" applyBorder="1" applyAlignment="1">
      <alignment horizontal="center" vertical="center" wrapText="1"/>
    </xf>
    <xf numFmtId="0" fontId="64" fillId="0" borderId="30" xfId="0" applyFont="1" applyBorder="1" applyAlignment="1">
      <alignment horizontal="center" vertical="center" wrapText="1"/>
    </xf>
    <xf numFmtId="0" fontId="124" fillId="0" borderId="31" xfId="0" applyFont="1" applyFill="1" applyBorder="1" applyAlignment="1">
      <alignment horizontal="center" vertical="center" wrapText="1"/>
    </xf>
    <xf numFmtId="0" fontId="124" fillId="0" borderId="30" xfId="0" applyFont="1" applyFill="1" applyBorder="1" applyAlignment="1">
      <alignment horizontal="center" vertical="center" wrapText="1"/>
    </xf>
    <xf numFmtId="0" fontId="124" fillId="0" borderId="19" xfId="0" applyFont="1" applyFill="1" applyBorder="1" applyAlignment="1">
      <alignment horizontal="center" vertical="center" wrapText="1"/>
    </xf>
    <xf numFmtId="0" fontId="124" fillId="0" borderId="14" xfId="0" applyFont="1" applyFill="1" applyBorder="1" applyAlignment="1">
      <alignment horizontal="center" vertical="center" wrapText="1"/>
    </xf>
    <xf numFmtId="0" fontId="64" fillId="14" borderId="30" xfId="0" applyFont="1" applyFill="1" applyBorder="1" applyAlignment="1">
      <alignment horizontal="center" vertical="center" wrapText="1"/>
    </xf>
    <xf numFmtId="0" fontId="64" fillId="14" borderId="13" xfId="0" applyFont="1" applyFill="1" applyBorder="1" applyAlignment="1">
      <alignment horizontal="center" vertical="center" wrapText="1"/>
    </xf>
    <xf numFmtId="0" fontId="64" fillId="14" borderId="27" xfId="0" applyFont="1" applyFill="1" applyBorder="1" applyAlignment="1">
      <alignment horizontal="center" vertical="center" wrapText="1"/>
    </xf>
    <xf numFmtId="0" fontId="124" fillId="8" borderId="15" xfId="4" applyFont="1" applyFill="1" applyBorder="1" applyAlignment="1">
      <alignment horizontal="center" vertical="center" wrapText="1"/>
    </xf>
    <xf numFmtId="0" fontId="124" fillId="8" borderId="13" xfId="4" applyFont="1" applyFill="1" applyBorder="1" applyAlignment="1">
      <alignment horizontal="center" vertical="center" wrapText="1"/>
    </xf>
    <xf numFmtId="0" fontId="124" fillId="8" borderId="27" xfId="4" applyFont="1" applyFill="1" applyBorder="1" applyAlignment="1">
      <alignment horizontal="center" vertical="center" wrapText="1"/>
    </xf>
    <xf numFmtId="0" fontId="64" fillId="9" borderId="33" xfId="0" applyFont="1" applyFill="1" applyBorder="1" applyAlignment="1">
      <alignment horizontal="center" vertical="center" wrapText="1"/>
    </xf>
    <xf numFmtId="0" fontId="64" fillId="9" borderId="4" xfId="0" applyFont="1" applyFill="1" applyBorder="1" applyAlignment="1">
      <alignment horizontal="center" vertical="center" wrapText="1"/>
    </xf>
    <xf numFmtId="0" fontId="64" fillId="0" borderId="34" xfId="0" applyFont="1" applyBorder="1" applyAlignment="1">
      <alignment horizontal="center" vertical="center" wrapText="1"/>
    </xf>
    <xf numFmtId="0" fontId="64" fillId="0" borderId="16" xfId="0" applyFont="1" applyBorder="1" applyAlignment="1">
      <alignment horizontal="center" vertical="center" wrapText="1"/>
    </xf>
    <xf numFmtId="0" fontId="64" fillId="15" borderId="30" xfId="0" applyFont="1" applyFill="1" applyBorder="1" applyAlignment="1">
      <alignment horizontal="center" vertical="center" wrapText="1"/>
    </xf>
    <xf numFmtId="0" fontId="64" fillId="15" borderId="13" xfId="0" applyFont="1" applyFill="1" applyBorder="1" applyAlignment="1">
      <alignment horizontal="center" vertical="center" wrapText="1"/>
    </xf>
    <xf numFmtId="0" fontId="64" fillId="6" borderId="15" xfId="0" applyFont="1" applyFill="1" applyBorder="1" applyAlignment="1">
      <alignment horizontal="center" vertical="center" wrapText="1"/>
    </xf>
    <xf numFmtId="0" fontId="64" fillId="6" borderId="13" xfId="0" applyFont="1" applyFill="1" applyBorder="1" applyAlignment="1">
      <alignment horizontal="center" vertical="center" wrapText="1"/>
    </xf>
    <xf numFmtId="0" fontId="64" fillId="6" borderId="14" xfId="0" applyFont="1" applyFill="1" applyBorder="1" applyAlignment="1">
      <alignment horizontal="center" vertical="center" wrapText="1"/>
    </xf>
    <xf numFmtId="0" fontId="64" fillId="0" borderId="25" xfId="0" applyFont="1" applyBorder="1" applyAlignment="1">
      <alignment horizontal="center" vertical="center"/>
    </xf>
    <xf numFmtId="0" fontId="64" fillId="0" borderId="30" xfId="0" applyFont="1" applyBorder="1" applyAlignment="1">
      <alignment horizontal="center" vertical="center"/>
    </xf>
    <xf numFmtId="0" fontId="64" fillId="0" borderId="0" xfId="0" applyFont="1" applyBorder="1" applyAlignment="1">
      <alignment horizontal="center" vertical="center"/>
    </xf>
    <xf numFmtId="0" fontId="64" fillId="0" borderId="13" xfId="0" applyFont="1" applyBorder="1" applyAlignment="1">
      <alignment horizontal="center" vertical="center"/>
    </xf>
    <xf numFmtId="0" fontId="64" fillId="0" borderId="23" xfId="0" applyFont="1" applyBorder="1" applyAlignment="1">
      <alignment horizontal="center" vertical="center"/>
    </xf>
    <xf numFmtId="0" fontId="64" fillId="0" borderId="27" xfId="0" applyFont="1" applyBorder="1" applyAlignment="1">
      <alignment horizontal="center" vertical="center"/>
    </xf>
    <xf numFmtId="0" fontId="127" fillId="0" borderId="31" xfId="4" applyFont="1" applyBorder="1" applyAlignment="1">
      <alignment horizontal="center" vertical="center" wrapText="1"/>
    </xf>
    <xf numFmtId="0" fontId="127" fillId="0" borderId="24" xfId="4" applyFont="1" applyBorder="1" applyAlignment="1">
      <alignment horizontal="center" vertical="center" wrapText="1"/>
    </xf>
    <xf numFmtId="0" fontId="127" fillId="0" borderId="19" xfId="4" applyFont="1" applyBorder="1" applyAlignment="1">
      <alignment horizontal="center" vertical="center" wrapText="1"/>
    </xf>
    <xf numFmtId="0" fontId="64" fillId="0" borderId="31" xfId="0" applyFont="1" applyBorder="1" applyAlignment="1">
      <alignment horizontal="center" vertical="center" wrapText="1"/>
    </xf>
    <xf numFmtId="0" fontId="64" fillId="0" borderId="29" xfId="0" applyFont="1" applyBorder="1" applyAlignment="1">
      <alignment horizontal="center" vertical="center" wrapText="1"/>
    </xf>
    <xf numFmtId="0" fontId="64" fillId="0" borderId="27" xfId="0" applyFont="1" applyBorder="1" applyAlignment="1">
      <alignment horizontal="center" vertical="center" wrapText="1"/>
    </xf>
    <xf numFmtId="0" fontId="64" fillId="0" borderId="49" xfId="0" applyFont="1" applyFill="1" applyBorder="1" applyAlignment="1">
      <alignment horizontal="left" vertical="top" wrapText="1"/>
    </xf>
    <xf numFmtId="0" fontId="64" fillId="0" borderId="25" xfId="0" applyFont="1" applyFill="1" applyBorder="1" applyAlignment="1">
      <alignment horizontal="left" vertical="top" wrapText="1"/>
    </xf>
    <xf numFmtId="0" fontId="64" fillId="0" borderId="50" xfId="0" applyFont="1" applyFill="1" applyBorder="1" applyAlignment="1">
      <alignment horizontal="left" vertical="top" wrapText="1"/>
    </xf>
    <xf numFmtId="0" fontId="64" fillId="0" borderId="26" xfId="0" applyFont="1" applyFill="1" applyBorder="1" applyAlignment="1">
      <alignment horizontal="left" vertical="top" wrapText="1"/>
    </xf>
    <xf numFmtId="0" fontId="64" fillId="0" borderId="0" xfId="0" applyFont="1" applyFill="1" applyBorder="1" applyAlignment="1">
      <alignment horizontal="left" vertical="top" wrapText="1"/>
    </xf>
    <xf numFmtId="0" fontId="64" fillId="0" borderId="51" xfId="0" applyFont="1" applyFill="1" applyBorder="1" applyAlignment="1">
      <alignment horizontal="left" vertical="top" wrapText="1"/>
    </xf>
    <xf numFmtId="0" fontId="64" fillId="0" borderId="52" xfId="0" applyFont="1" applyFill="1" applyBorder="1" applyAlignment="1">
      <alignment horizontal="left" vertical="top" wrapText="1"/>
    </xf>
    <xf numFmtId="0" fontId="64" fillId="0" borderId="23" xfId="0" applyFont="1" applyFill="1" applyBorder="1" applyAlignment="1">
      <alignment horizontal="left" vertical="top" wrapText="1"/>
    </xf>
    <xf numFmtId="0" fontId="64" fillId="0" borderId="53" xfId="0" applyFont="1" applyFill="1" applyBorder="1" applyAlignment="1">
      <alignment horizontal="left" vertical="top" wrapText="1"/>
    </xf>
    <xf numFmtId="0" fontId="64" fillId="0" borderId="19" xfId="0" applyFont="1" applyBorder="1" applyAlignment="1">
      <alignment horizontal="center" vertical="center" wrapText="1"/>
    </xf>
    <xf numFmtId="0" fontId="64" fillId="0" borderId="32" xfId="0" applyFont="1" applyBorder="1" applyAlignment="1">
      <alignment horizontal="center" vertical="center" wrapText="1"/>
    </xf>
    <xf numFmtId="0" fontId="64" fillId="0" borderId="32" xfId="0" applyFont="1" applyBorder="1" applyAlignment="1" applyProtection="1">
      <alignment horizontal="center" vertical="center" wrapText="1"/>
      <protection locked="0"/>
    </xf>
    <xf numFmtId="0" fontId="64" fillId="0" borderId="41" xfId="0" applyFont="1" applyBorder="1" applyAlignment="1" applyProtection="1">
      <alignment horizontal="center" vertical="center" wrapText="1"/>
      <protection locked="0"/>
    </xf>
    <xf numFmtId="0" fontId="64" fillId="0" borderId="25" xfId="0" applyFont="1" applyBorder="1" applyAlignment="1">
      <alignment horizontal="center" vertical="center" wrapText="1"/>
    </xf>
    <xf numFmtId="0" fontId="64" fillId="0" borderId="20" xfId="0" applyFont="1" applyBorder="1" applyAlignment="1">
      <alignment horizontal="center" vertical="center" wrapText="1"/>
    </xf>
    <xf numFmtId="0" fontId="64" fillId="0" borderId="3" xfId="0" applyFont="1" applyFill="1" applyBorder="1" applyAlignment="1">
      <alignment horizontal="center" vertical="center" wrapText="1"/>
    </xf>
    <xf numFmtId="0" fontId="64" fillId="0" borderId="1" xfId="0" applyFont="1" applyFill="1" applyBorder="1" applyAlignment="1">
      <alignment horizontal="center" vertical="center" wrapText="1"/>
    </xf>
    <xf numFmtId="0" fontId="126" fillId="0" borderId="0" xfId="0" applyFont="1" applyBorder="1" applyAlignment="1">
      <alignment horizontal="left" vertical="center"/>
    </xf>
    <xf numFmtId="0" fontId="64" fillId="12" borderId="4" xfId="0" applyFont="1" applyFill="1" applyBorder="1" applyAlignment="1">
      <alignment horizontal="center" vertical="center" wrapText="1"/>
    </xf>
    <xf numFmtId="0" fontId="64" fillId="12" borderId="7" xfId="0" applyFont="1" applyFill="1" applyBorder="1" applyAlignment="1">
      <alignment horizontal="center" vertical="center" wrapText="1"/>
    </xf>
    <xf numFmtId="0" fontId="124" fillId="0" borderId="0" xfId="0" applyFont="1" applyAlignment="1">
      <alignment horizontal="left" vertical="center"/>
    </xf>
    <xf numFmtId="0" fontId="64" fillId="0" borderId="31" xfId="0"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64" fillId="0" borderId="28" xfId="0" applyFont="1" applyBorder="1" applyAlignment="1" applyProtection="1">
      <alignment horizontal="center" vertical="center" wrapText="1"/>
      <protection locked="0"/>
    </xf>
    <xf numFmtId="0" fontId="64" fillId="10" borderId="25" xfId="0" applyFont="1" applyFill="1" applyBorder="1" applyAlignment="1">
      <alignment horizontal="center" vertical="center" wrapText="1"/>
    </xf>
    <xf numFmtId="0" fontId="64" fillId="10" borderId="23" xfId="0" applyFont="1" applyFill="1" applyBorder="1" applyAlignment="1">
      <alignment horizontal="center" vertical="center" wrapText="1"/>
    </xf>
    <xf numFmtId="0" fontId="127" fillId="0" borderId="25" xfId="4" applyFont="1" applyBorder="1" applyAlignment="1">
      <alignment horizontal="center" vertical="center"/>
    </xf>
    <xf numFmtId="0" fontId="127" fillId="0" borderId="23" xfId="4" applyFont="1" applyBorder="1" applyAlignment="1">
      <alignment horizontal="center" vertical="center"/>
    </xf>
    <xf numFmtId="0" fontId="64" fillId="3" borderId="25" xfId="0" applyFont="1" applyFill="1" applyBorder="1" applyAlignment="1">
      <alignment horizontal="left" vertical="center" wrapText="1"/>
    </xf>
    <xf numFmtId="0" fontId="64" fillId="3" borderId="30" xfId="0" applyFont="1" applyFill="1" applyBorder="1" applyAlignment="1">
      <alignment horizontal="left" vertical="center" wrapText="1"/>
    </xf>
    <xf numFmtId="0" fontId="64" fillId="3" borderId="23" xfId="0" applyFont="1" applyFill="1" applyBorder="1" applyAlignment="1">
      <alignment horizontal="left" vertical="center" wrapText="1"/>
    </xf>
    <xf numFmtId="0" fontId="64" fillId="3" borderId="27" xfId="0" applyFont="1" applyFill="1" applyBorder="1" applyAlignment="1">
      <alignment horizontal="left" vertical="center" wrapText="1"/>
    </xf>
    <xf numFmtId="0" fontId="124" fillId="0" borderId="29" xfId="0" applyFont="1" applyFill="1" applyBorder="1" applyAlignment="1">
      <alignment horizontal="center" vertical="center" wrapText="1"/>
    </xf>
    <xf numFmtId="0" fontId="124" fillId="0" borderId="27" xfId="0" applyFont="1" applyFill="1" applyBorder="1" applyAlignment="1">
      <alignment horizontal="center" vertical="center" wrapText="1"/>
    </xf>
    <xf numFmtId="0" fontId="124" fillId="0" borderId="32" xfId="0" applyFont="1" applyBorder="1" applyAlignment="1">
      <alignment horizontal="center" vertical="center" wrapText="1"/>
    </xf>
    <xf numFmtId="0" fontId="124" fillId="0" borderId="41" xfId="0" applyFont="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5" xfId="0" applyFont="1" applyBorder="1" applyAlignment="1" applyProtection="1">
      <alignment horizontal="left" vertical="center" wrapText="1"/>
      <protection locked="0"/>
    </xf>
    <xf numFmtId="0" fontId="64" fillId="0" borderId="17" xfId="0" applyFont="1" applyBorder="1" applyAlignment="1" applyProtection="1">
      <alignment horizontal="left" vertical="center" wrapText="1"/>
      <protection locked="0"/>
    </xf>
    <xf numFmtId="0" fontId="64" fillId="0" borderId="16" xfId="0" applyFont="1" applyBorder="1" applyAlignment="1" applyProtection="1">
      <alignment horizontal="left" vertical="center" wrapText="1"/>
      <protection locked="0"/>
    </xf>
    <xf numFmtId="0" fontId="64" fillId="0" borderId="18" xfId="0" applyFont="1" applyBorder="1" applyAlignment="1" applyProtection="1">
      <alignment horizontal="left" vertical="center" wrapText="1"/>
      <protection locked="0"/>
    </xf>
    <xf numFmtId="0" fontId="64" fillId="0" borderId="4" xfId="0" applyFont="1" applyBorder="1" applyAlignment="1" applyProtection="1">
      <alignment horizontal="center" vertical="center" wrapText="1"/>
      <protection locked="0"/>
    </xf>
    <xf numFmtId="0" fontId="127" fillId="0" borderId="5" xfId="4" applyFont="1" applyBorder="1" applyAlignment="1" applyProtection="1">
      <alignment horizontal="center" vertical="center" wrapText="1"/>
      <protection locked="0"/>
    </xf>
    <xf numFmtId="0" fontId="64" fillId="0" borderId="30" xfId="0" applyFont="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2" xfId="0" applyFont="1" applyBorder="1" applyAlignment="1" applyProtection="1">
      <alignment horizontal="left" vertical="center" wrapText="1"/>
      <protection locked="0"/>
    </xf>
    <xf numFmtId="0" fontId="127" fillId="8" borderId="25" xfId="4" applyFont="1" applyFill="1" applyBorder="1" applyAlignment="1">
      <alignment horizontal="center" vertical="center" wrapText="1"/>
    </xf>
    <xf numFmtId="0" fontId="127" fillId="8" borderId="30" xfId="4" applyFont="1" applyFill="1" applyBorder="1" applyAlignment="1">
      <alignment horizontal="center" vertical="center" wrapText="1"/>
    </xf>
    <xf numFmtId="0" fontId="127" fillId="8" borderId="0" xfId="4" applyFont="1" applyFill="1" applyBorder="1" applyAlignment="1">
      <alignment horizontal="center" vertical="center" wrapText="1"/>
    </xf>
    <xf numFmtId="0" fontId="127" fillId="8" borderId="13" xfId="4" applyFont="1" applyFill="1" applyBorder="1" applyAlignment="1">
      <alignment horizontal="center" vertical="center" wrapText="1"/>
    </xf>
    <xf numFmtId="0" fontId="127" fillId="8" borderId="20" xfId="4" applyFont="1" applyFill="1" applyBorder="1" applyAlignment="1">
      <alignment horizontal="center" vertical="center" wrapText="1"/>
    </xf>
    <xf numFmtId="0" fontId="127" fillId="8" borderId="14" xfId="4" applyFont="1" applyFill="1" applyBorder="1" applyAlignment="1">
      <alignment horizontal="center" vertical="center" wrapText="1"/>
    </xf>
    <xf numFmtId="0" fontId="124" fillId="0" borderId="2" xfId="4" applyFont="1" applyBorder="1" applyAlignment="1">
      <alignment horizontal="center" vertical="center" wrapText="1"/>
    </xf>
    <xf numFmtId="0" fontId="124" fillId="0" borderId="5" xfId="4" applyFont="1" applyBorder="1" applyAlignment="1">
      <alignment horizontal="center" vertical="center" wrapText="1"/>
    </xf>
    <xf numFmtId="0" fontId="64" fillId="0" borderId="1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wrapText="1"/>
      <protection locked="0"/>
    </xf>
    <xf numFmtId="0" fontId="127" fillId="0" borderId="32" xfId="4" applyFont="1" applyBorder="1" applyAlignment="1">
      <alignment horizontal="center" vertical="center" wrapText="1"/>
    </xf>
    <xf numFmtId="0" fontId="127" fillId="0" borderId="16" xfId="4" applyFont="1" applyBorder="1" applyAlignment="1">
      <alignment horizontal="center" vertical="center" wrapText="1"/>
    </xf>
    <xf numFmtId="0" fontId="64" fillId="0" borderId="32" xfId="0" applyFont="1" applyFill="1" applyBorder="1" applyAlignment="1">
      <alignment horizontal="left" vertical="center" wrapText="1"/>
    </xf>
    <xf numFmtId="0" fontId="64" fillId="0" borderId="16" xfId="0" applyFont="1" applyFill="1" applyBorder="1" applyAlignment="1">
      <alignment horizontal="left" vertical="center" wrapText="1"/>
    </xf>
    <xf numFmtId="0" fontId="64" fillId="0" borderId="31" xfId="0" applyFont="1" applyFill="1" applyBorder="1" applyAlignment="1" applyProtection="1">
      <alignment horizontal="center" vertical="center" wrapText="1"/>
      <protection locked="0"/>
    </xf>
    <xf numFmtId="0" fontId="64" fillId="0" borderId="25"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19" xfId="0" applyFont="1" applyFill="1" applyBorder="1" applyAlignment="1" applyProtection="1">
      <alignment horizontal="center" vertical="center" wrapText="1"/>
      <protection locked="0"/>
    </xf>
    <xf numFmtId="0" fontId="64" fillId="0" borderId="2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wrapText="1"/>
      <protection locked="0"/>
    </xf>
    <xf numFmtId="0" fontId="64" fillId="0" borderId="10" xfId="0" applyFont="1" applyBorder="1" applyAlignment="1" applyProtection="1">
      <alignment horizontal="left" vertical="center" wrapText="1"/>
      <protection locked="0"/>
    </xf>
    <xf numFmtId="0" fontId="64" fillId="0" borderId="9" xfId="0" applyFont="1" applyBorder="1" applyAlignment="1" applyProtection="1">
      <alignment horizontal="left" vertical="center" wrapText="1"/>
      <protection locked="0"/>
    </xf>
    <xf numFmtId="0" fontId="64" fillId="0" borderId="12" xfId="0" applyFont="1" applyBorder="1" applyAlignment="1" applyProtection="1">
      <alignment horizontal="left" vertical="center" wrapText="1"/>
      <protection locked="0"/>
    </xf>
    <xf numFmtId="0" fontId="64" fillId="0" borderId="11" xfId="0" quotePrefix="1" applyFont="1" applyFill="1" applyBorder="1" applyAlignment="1">
      <alignment horizontal="left" vertical="center" wrapText="1"/>
    </xf>
    <xf numFmtId="0" fontId="64" fillId="0" borderId="4" xfId="0" quotePrefix="1" applyFont="1" applyFill="1" applyBorder="1" applyAlignment="1">
      <alignment horizontal="left" vertical="center" wrapText="1"/>
    </xf>
    <xf numFmtId="0" fontId="64" fillId="0" borderId="7" xfId="0" applyFont="1" applyBorder="1" applyAlignment="1" applyProtection="1">
      <alignment horizontal="left" vertical="center" wrapText="1"/>
      <protection locked="0"/>
    </xf>
    <xf numFmtId="0" fontId="128" fillId="0" borderId="12" xfId="4" applyFont="1" applyBorder="1" applyAlignment="1" applyProtection="1">
      <alignment horizontal="left" vertical="center"/>
      <protection locked="0"/>
    </xf>
    <xf numFmtId="0" fontId="64" fillId="0" borderId="0" xfId="0" applyFont="1" applyAlignment="1">
      <alignment horizontal="left" vertical="center" wrapText="1"/>
    </xf>
    <xf numFmtId="0" fontId="64" fillId="0" borderId="0" xfId="0" applyFont="1" applyFill="1" applyAlignment="1">
      <alignment horizontal="left" vertical="center"/>
    </xf>
    <xf numFmtId="0" fontId="127" fillId="0" borderId="28" xfId="4" applyFont="1" applyBorder="1" applyAlignment="1">
      <alignment horizontal="center" vertical="center" wrapText="1"/>
    </xf>
    <xf numFmtId="0" fontId="127" fillId="0" borderId="18" xfId="4" applyFont="1" applyBorder="1" applyAlignment="1">
      <alignment horizontal="center" vertical="center" wrapText="1"/>
    </xf>
    <xf numFmtId="0" fontId="127" fillId="0" borderId="17" xfId="4" applyFont="1" applyBorder="1" applyAlignment="1">
      <alignment horizontal="center" vertical="center" wrapText="1"/>
    </xf>
    <xf numFmtId="0" fontId="64" fillId="0" borderId="0" xfId="0" applyFont="1" applyFill="1" applyAlignment="1">
      <alignment horizontal="left" vertical="center" wrapText="1"/>
    </xf>
    <xf numFmtId="0" fontId="64" fillId="0" borderId="32" xfId="0" applyFont="1" applyFill="1" applyBorder="1" applyAlignment="1" applyProtection="1">
      <alignment horizontal="center" vertical="center" wrapText="1"/>
      <protection locked="0"/>
    </xf>
    <xf numFmtId="0" fontId="64" fillId="0" borderId="18" xfId="0" applyFont="1" applyFill="1" applyBorder="1" applyAlignment="1" applyProtection="1">
      <alignment horizontal="center" vertical="center" wrapText="1"/>
      <protection locked="0"/>
    </xf>
    <xf numFmtId="0" fontId="64" fillId="0" borderId="16" xfId="0" applyFont="1" applyFill="1" applyBorder="1" applyAlignment="1" applyProtection="1">
      <alignment horizontal="center" vertical="center" wrapText="1"/>
      <protection locked="0"/>
    </xf>
    <xf numFmtId="0" fontId="64" fillId="0" borderId="4" xfId="0" applyFont="1" applyBorder="1" applyAlignment="1" applyProtection="1">
      <alignment horizontal="left" vertical="center" wrapText="1"/>
      <protection locked="0"/>
    </xf>
    <xf numFmtId="0" fontId="65" fillId="3" borderId="25" xfId="0" applyFont="1" applyFill="1" applyBorder="1" applyAlignment="1">
      <alignment horizontal="center" vertical="center" wrapText="1"/>
    </xf>
    <xf numFmtId="0" fontId="65" fillId="3" borderId="30" xfId="0" applyFont="1" applyFill="1" applyBorder="1" applyAlignment="1">
      <alignment horizontal="center" vertical="center" wrapText="1"/>
    </xf>
    <xf numFmtId="0" fontId="65" fillId="3" borderId="0" xfId="0" applyFont="1" applyFill="1" applyBorder="1" applyAlignment="1">
      <alignment horizontal="center" vertical="center" wrapText="1"/>
    </xf>
    <xf numFmtId="0" fontId="65" fillId="3" borderId="13" xfId="0" applyFont="1" applyFill="1" applyBorder="1" applyAlignment="1">
      <alignment horizontal="center" vertical="center" wrapText="1"/>
    </xf>
    <xf numFmtId="0" fontId="65" fillId="3" borderId="23" xfId="0" applyFont="1" applyFill="1" applyBorder="1" applyAlignment="1">
      <alignment horizontal="center" vertical="center" wrapText="1"/>
    </xf>
    <xf numFmtId="0" fontId="65" fillId="3" borderId="27" xfId="0" applyFont="1" applyFill="1" applyBorder="1" applyAlignment="1">
      <alignment horizontal="center" vertical="center" wrapText="1"/>
    </xf>
    <xf numFmtId="0" fontId="117" fillId="0" borderId="0" xfId="0" applyFont="1" applyFill="1" applyBorder="1" applyAlignment="1">
      <alignment horizontal="left" vertical="center"/>
    </xf>
    <xf numFmtId="0" fontId="65" fillId="0" borderId="23" xfId="0" applyFont="1" applyFill="1" applyBorder="1" applyAlignment="1">
      <alignment horizontal="left" vertical="top" wrapText="1"/>
    </xf>
    <xf numFmtId="0" fontId="65" fillId="10" borderId="30" xfId="0" applyFont="1" applyFill="1" applyBorder="1" applyAlignment="1">
      <alignment horizontal="center" vertical="center" wrapText="1"/>
    </xf>
    <xf numFmtId="0" fontId="65" fillId="10" borderId="27" xfId="0" applyFont="1" applyFill="1" applyBorder="1" applyAlignment="1">
      <alignment horizontal="center" vertical="center" wrapText="1"/>
    </xf>
    <xf numFmtId="0" fontId="65" fillId="0" borderId="31" xfId="0" applyFont="1" applyBorder="1" applyAlignment="1">
      <alignment horizontal="center" vertical="center" wrapText="1"/>
    </xf>
    <xf numFmtId="0" fontId="65" fillId="0" borderId="30" xfId="0" applyFont="1" applyBorder="1" applyAlignment="1">
      <alignment horizontal="center" vertical="center" wrapText="1"/>
    </xf>
    <xf numFmtId="0" fontId="65" fillId="0" borderId="29" xfId="0" applyFont="1" applyBorder="1" applyAlignment="1">
      <alignment horizontal="center" vertical="center" wrapText="1"/>
    </xf>
    <xf numFmtId="0" fontId="65" fillId="0" borderId="27" xfId="0" applyFont="1" applyBorder="1" applyAlignment="1">
      <alignment horizontal="center" vertical="center" wrapText="1"/>
    </xf>
    <xf numFmtId="0" fontId="65" fillId="0" borderId="49" xfId="0" applyFont="1" applyFill="1" applyBorder="1" applyAlignment="1">
      <alignment horizontal="left" vertical="top" wrapText="1"/>
    </xf>
    <xf numFmtId="0" fontId="65" fillId="0" borderId="25" xfId="0" applyFont="1" applyFill="1" applyBorder="1" applyAlignment="1">
      <alignment horizontal="left" vertical="top" wrapText="1"/>
    </xf>
    <xf numFmtId="0" fontId="65" fillId="0" borderId="50" xfId="0" applyFont="1" applyFill="1" applyBorder="1" applyAlignment="1">
      <alignment horizontal="left" vertical="top" wrapText="1"/>
    </xf>
    <xf numFmtId="0" fontId="65" fillId="0" borderId="26" xfId="0" applyFont="1" applyFill="1" applyBorder="1" applyAlignment="1">
      <alignment horizontal="left" vertical="top" wrapText="1"/>
    </xf>
    <xf numFmtId="0" fontId="65" fillId="0" borderId="0" xfId="0" applyFont="1" applyFill="1" applyBorder="1" applyAlignment="1">
      <alignment horizontal="left" vertical="top" wrapText="1"/>
    </xf>
    <xf numFmtId="0" fontId="65" fillId="0" borderId="51" xfId="0" applyFont="1" applyFill="1" applyBorder="1" applyAlignment="1">
      <alignment horizontal="left" vertical="top" wrapText="1"/>
    </xf>
    <xf numFmtId="0" fontId="65" fillId="0" borderId="52" xfId="0" applyFont="1" applyFill="1" applyBorder="1" applyAlignment="1">
      <alignment horizontal="left" vertical="top" wrapText="1"/>
    </xf>
    <xf numFmtId="0" fontId="65" fillId="0" borderId="53" xfId="0" applyFont="1" applyFill="1" applyBorder="1" applyAlignment="1">
      <alignment horizontal="left" vertical="top" wrapText="1"/>
    </xf>
    <xf numFmtId="0" fontId="117" fillId="0" borderId="46" xfId="0" applyFont="1" applyFill="1" applyBorder="1" applyAlignment="1">
      <alignment horizontal="center" vertical="center" wrapText="1"/>
    </xf>
    <xf numFmtId="0" fontId="117" fillId="0" borderId="36" xfId="0" applyFont="1" applyFill="1" applyBorder="1" applyAlignment="1">
      <alignment horizontal="center" vertical="center" wrapText="1"/>
    </xf>
    <xf numFmtId="0" fontId="117" fillId="0" borderId="19" xfId="0" applyFont="1" applyFill="1" applyBorder="1" applyAlignment="1">
      <alignment horizontal="center" vertical="center" wrapText="1"/>
    </xf>
    <xf numFmtId="0" fontId="117" fillId="0" borderId="14" xfId="0" applyFont="1" applyFill="1" applyBorder="1" applyAlignment="1">
      <alignment horizontal="center" vertical="center" wrapText="1"/>
    </xf>
    <xf numFmtId="0" fontId="65" fillId="0" borderId="45" xfId="0" applyFont="1" applyBorder="1" applyAlignment="1">
      <alignment horizontal="center" vertical="center" wrapText="1"/>
    </xf>
    <xf numFmtId="0" fontId="65" fillId="9" borderId="36" xfId="0" applyFont="1" applyFill="1" applyBorder="1" applyAlignment="1">
      <alignment horizontal="center" vertical="center" wrapText="1"/>
    </xf>
    <xf numFmtId="0" fontId="65" fillId="9" borderId="13" xfId="0" applyFont="1" applyFill="1" applyBorder="1" applyAlignment="1">
      <alignment horizontal="center" vertical="center" wrapText="1"/>
    </xf>
    <xf numFmtId="0" fontId="65" fillId="9" borderId="14" xfId="0" applyFont="1" applyFill="1" applyBorder="1" applyAlignment="1">
      <alignment horizontal="center" vertical="center" wrapText="1"/>
    </xf>
    <xf numFmtId="0" fontId="65" fillId="0" borderId="34" xfId="0" applyFont="1" applyBorder="1" applyAlignment="1">
      <alignment horizontal="center" vertical="center" wrapText="1"/>
    </xf>
    <xf numFmtId="0" fontId="65" fillId="0" borderId="18" xfId="0" applyFont="1" applyBorder="1" applyAlignment="1">
      <alignment horizontal="center" vertical="center" wrapText="1"/>
    </xf>
    <xf numFmtId="0" fontId="65" fillId="0" borderId="16" xfId="0" applyFont="1" applyBorder="1" applyAlignment="1">
      <alignment horizontal="center" vertical="center" wrapText="1"/>
    </xf>
    <xf numFmtId="0" fontId="65" fillId="12" borderId="15" xfId="0" applyFont="1" applyFill="1" applyBorder="1" applyAlignment="1">
      <alignment horizontal="center" vertical="center" wrapText="1"/>
    </xf>
    <xf numFmtId="0" fontId="65" fillId="12" borderId="13" xfId="0" applyFont="1" applyFill="1" applyBorder="1" applyAlignment="1">
      <alignment horizontal="center" vertical="center" wrapText="1"/>
    </xf>
    <xf numFmtId="0" fontId="65" fillId="12" borderId="48" xfId="0" applyFont="1" applyFill="1" applyBorder="1" applyAlignment="1">
      <alignment horizontal="center" vertical="center" wrapText="1"/>
    </xf>
    <xf numFmtId="0" fontId="65" fillId="0" borderId="17" xfId="0" applyFont="1" applyBorder="1" applyAlignment="1">
      <alignment horizontal="center" vertical="center" wrapText="1"/>
    </xf>
    <xf numFmtId="0" fontId="65" fillId="0" borderId="41"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8" xfId="0" applyFont="1" applyBorder="1" applyAlignment="1">
      <alignment horizontal="center" vertical="center" wrapText="1"/>
    </xf>
    <xf numFmtId="0" fontId="65" fillId="0" borderId="3"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65" fillId="3" borderId="15" xfId="0" applyFont="1" applyFill="1" applyBorder="1" applyAlignment="1">
      <alignment horizontal="center" vertical="center" wrapText="1"/>
    </xf>
    <xf numFmtId="0" fontId="65" fillId="3" borderId="48" xfId="0" applyFont="1" applyFill="1" applyBorder="1" applyAlignment="1">
      <alignment horizontal="center" vertical="center" wrapText="1"/>
    </xf>
    <xf numFmtId="0" fontId="65" fillId="14" borderId="36" xfId="0" applyFont="1" applyFill="1" applyBorder="1" applyAlignment="1">
      <alignment horizontal="center" vertical="center" wrapText="1"/>
    </xf>
    <xf numFmtId="0" fontId="65" fillId="14" borderId="13" xfId="0" applyFont="1" applyFill="1" applyBorder="1" applyAlignment="1">
      <alignment horizontal="center" vertical="center" wrapText="1"/>
    </xf>
    <xf numFmtId="0" fontId="65" fillId="14" borderId="48" xfId="0" applyFont="1" applyFill="1" applyBorder="1" applyAlignment="1">
      <alignment horizontal="center" vertical="center" wrapText="1"/>
    </xf>
    <xf numFmtId="0" fontId="117" fillId="4" borderId="46" xfId="0" applyFont="1" applyFill="1" applyBorder="1" applyAlignment="1">
      <alignment horizontal="left" vertical="center" wrapText="1"/>
    </xf>
    <xf numFmtId="0" fontId="117" fillId="4" borderId="19" xfId="0" applyFont="1" applyFill="1" applyBorder="1" applyAlignment="1">
      <alignment horizontal="left" vertical="center" wrapText="1"/>
    </xf>
    <xf numFmtId="0" fontId="65" fillId="0" borderId="33" xfId="0" applyFont="1" applyBorder="1" applyAlignment="1">
      <alignment horizontal="center" vertical="center" wrapText="1"/>
    </xf>
    <xf numFmtId="0" fontId="65" fillId="0" borderId="4" xfId="0" applyFont="1" applyBorder="1" applyAlignment="1">
      <alignment horizontal="center" vertical="center" wrapText="1"/>
    </xf>
    <xf numFmtId="0" fontId="65" fillId="0" borderId="39" xfId="0" applyFont="1" applyBorder="1" applyAlignment="1">
      <alignment horizontal="center" vertical="center" wrapText="1"/>
    </xf>
    <xf numFmtId="0" fontId="117" fillId="16" borderId="36" xfId="4" applyFont="1" applyFill="1" applyBorder="1" applyAlignment="1">
      <alignment horizontal="center" vertical="center" wrapText="1"/>
    </xf>
    <xf numFmtId="0" fontId="117" fillId="16" borderId="13" xfId="4" applyFont="1" applyFill="1" applyBorder="1" applyAlignment="1">
      <alignment horizontal="center" vertical="center" wrapText="1"/>
    </xf>
    <xf numFmtId="0" fontId="117" fillId="16" borderId="48" xfId="4" applyFont="1" applyFill="1" applyBorder="1" applyAlignment="1">
      <alignment horizontal="center" vertical="center" wrapText="1"/>
    </xf>
    <xf numFmtId="0" fontId="117" fillId="0" borderId="34" xfId="4" applyFont="1" applyBorder="1" applyAlignment="1">
      <alignment horizontal="center" vertical="center" wrapText="1"/>
    </xf>
    <xf numFmtId="0" fontId="117" fillId="0" borderId="18" xfId="4" applyFont="1" applyBorder="1" applyAlignment="1">
      <alignment horizontal="center" vertical="center" wrapText="1"/>
    </xf>
    <xf numFmtId="0" fontId="117" fillId="0" borderId="16" xfId="4" applyFont="1" applyBorder="1" applyAlignment="1">
      <alignment horizontal="center" vertical="center" wrapText="1"/>
    </xf>
    <xf numFmtId="0" fontId="117" fillId="4" borderId="22" xfId="0" applyFont="1" applyFill="1" applyBorder="1" applyAlignment="1">
      <alignment horizontal="left" vertical="center" wrapText="1"/>
    </xf>
    <xf numFmtId="0" fontId="117" fillId="4" borderId="45" xfId="0" applyFont="1" applyFill="1" applyBorder="1" applyAlignment="1">
      <alignment horizontal="left" vertical="center" wrapText="1"/>
    </xf>
    <xf numFmtId="0" fontId="118" fillId="0" borderId="35" xfId="4" applyFont="1" applyBorder="1" applyAlignment="1">
      <alignment horizontal="center" vertical="center" wrapText="1"/>
    </xf>
    <xf numFmtId="0" fontId="118" fillId="0" borderId="5" xfId="4" applyFont="1" applyBorder="1" applyAlignment="1">
      <alignment horizontal="center" vertical="center" wrapText="1"/>
    </xf>
    <xf numFmtId="0" fontId="118" fillId="0" borderId="40" xfId="4" applyFont="1" applyBorder="1" applyAlignment="1">
      <alignment horizontal="center" vertical="center" wrapText="1"/>
    </xf>
    <xf numFmtId="0" fontId="65" fillId="0" borderId="34" xfId="0" applyFont="1" applyFill="1" applyBorder="1" applyAlignment="1">
      <alignment horizontal="center" vertical="center" wrapText="1"/>
    </xf>
    <xf numFmtId="0" fontId="65" fillId="0" borderId="18" xfId="0" applyFont="1" applyFill="1" applyBorder="1" applyAlignment="1">
      <alignment horizontal="center" vertical="center" wrapText="1"/>
    </xf>
    <xf numFmtId="0" fontId="65" fillId="0" borderId="41" xfId="0" applyFont="1" applyFill="1" applyBorder="1" applyAlignment="1">
      <alignment horizontal="center" vertical="center" wrapText="1"/>
    </xf>
    <xf numFmtId="0" fontId="65" fillId="17" borderId="15" xfId="0" applyFont="1" applyFill="1" applyBorder="1" applyAlignment="1">
      <alignment horizontal="center" vertical="center" wrapText="1"/>
    </xf>
    <xf numFmtId="0" fontId="65" fillId="17" borderId="13" xfId="0" applyFont="1" applyFill="1" applyBorder="1" applyAlignment="1">
      <alignment horizontal="center" vertical="center" wrapText="1"/>
    </xf>
    <xf numFmtId="0" fontId="65" fillId="17" borderId="27" xfId="0" applyFont="1" applyFill="1" applyBorder="1" applyAlignment="1">
      <alignment horizontal="center" vertical="center" wrapText="1"/>
    </xf>
    <xf numFmtId="0" fontId="65" fillId="0" borderId="6" xfId="0" applyFont="1" applyFill="1" applyBorder="1" applyAlignment="1">
      <alignment horizontal="center" vertical="center" wrapText="1"/>
    </xf>
    <xf numFmtId="0" fontId="65" fillId="0" borderId="4" xfId="0" applyFont="1" applyFill="1" applyBorder="1" applyAlignment="1">
      <alignment horizontal="center" vertical="center" wrapText="1"/>
    </xf>
    <xf numFmtId="0" fontId="71" fillId="8" borderId="47" xfId="4" applyFont="1" applyFill="1" applyBorder="1" applyAlignment="1">
      <alignment horizontal="center" vertical="center" wrapText="1"/>
    </xf>
    <xf numFmtId="0" fontId="71" fillId="8" borderId="36" xfId="4" applyFont="1" applyFill="1" applyBorder="1" applyAlignment="1">
      <alignment horizontal="center" vertical="center" wrapText="1"/>
    </xf>
    <xf numFmtId="0" fontId="71" fillId="8" borderId="0" xfId="4" applyFont="1" applyFill="1" applyBorder="1" applyAlignment="1">
      <alignment horizontal="center" vertical="center" wrapText="1"/>
    </xf>
    <xf numFmtId="0" fontId="71" fillId="8" borderId="13" xfId="4" applyFont="1" applyFill="1" applyBorder="1" applyAlignment="1">
      <alignment horizontal="center" vertical="center" wrapText="1"/>
    </xf>
    <xf numFmtId="0" fontId="71" fillId="8" borderId="20" xfId="4" applyFont="1" applyFill="1" applyBorder="1" applyAlignment="1">
      <alignment horizontal="center" vertical="center" wrapText="1"/>
    </xf>
    <xf numFmtId="0" fontId="71" fillId="8" borderId="14" xfId="4" applyFont="1" applyFill="1" applyBorder="1" applyAlignment="1">
      <alignment horizontal="center" vertical="center" wrapText="1"/>
    </xf>
    <xf numFmtId="0" fontId="65" fillId="11" borderId="17" xfId="0" applyFont="1" applyFill="1" applyBorder="1" applyAlignment="1">
      <alignment horizontal="center" vertical="center"/>
    </xf>
    <xf numFmtId="0" fontId="65" fillId="11" borderId="18" xfId="0" applyFont="1" applyFill="1" applyBorder="1" applyAlignment="1">
      <alignment horizontal="center" vertical="center"/>
    </xf>
    <xf numFmtId="0" fontId="65" fillId="11" borderId="41" xfId="0" applyFont="1" applyFill="1" applyBorder="1" applyAlignment="1">
      <alignment horizontal="center" vertical="center"/>
    </xf>
    <xf numFmtId="0" fontId="118" fillId="8" borderId="34" xfId="4" applyFont="1" applyFill="1" applyBorder="1" applyAlignment="1">
      <alignment horizontal="center" vertical="center" wrapText="1"/>
    </xf>
    <xf numFmtId="0" fontId="118" fillId="8" borderId="18" xfId="4" applyFont="1" applyFill="1" applyBorder="1" applyAlignment="1">
      <alignment horizontal="center" vertical="center" wrapText="1"/>
    </xf>
    <xf numFmtId="0" fontId="118" fillId="8" borderId="41" xfId="4" applyFont="1" applyFill="1" applyBorder="1" applyAlignment="1">
      <alignment horizontal="center" vertical="center" wrapText="1"/>
    </xf>
    <xf numFmtId="0" fontId="65" fillId="0" borderId="34" xfId="0" applyFont="1" applyFill="1" applyBorder="1" applyAlignment="1">
      <alignment horizontal="left" vertical="center" wrapText="1"/>
    </xf>
    <xf numFmtId="0" fontId="65" fillId="0" borderId="16" xfId="0" applyFont="1" applyFill="1" applyBorder="1" applyAlignment="1">
      <alignment horizontal="left" vertical="center" wrapText="1"/>
    </xf>
    <xf numFmtId="0" fontId="65" fillId="0" borderId="24" xfId="0" applyFont="1" applyBorder="1" applyAlignment="1">
      <alignment horizontal="center" vertical="center" wrapText="1"/>
    </xf>
    <xf numFmtId="0" fontId="119" fillId="0" borderId="9" xfId="4" applyFont="1" applyBorder="1" applyAlignment="1">
      <alignment horizontal="left" vertical="center" wrapText="1"/>
    </xf>
    <xf numFmtId="0" fontId="119" fillId="0" borderId="12" xfId="4" applyFont="1" applyBorder="1" applyAlignment="1">
      <alignment horizontal="left" vertical="center" wrapText="1"/>
    </xf>
    <xf numFmtId="0" fontId="119" fillId="0" borderId="7" xfId="4" applyFont="1" applyBorder="1" applyAlignment="1">
      <alignment horizontal="left" vertical="center" wrapText="1"/>
    </xf>
    <xf numFmtId="0" fontId="118" fillId="0" borderId="3" xfId="4" applyFont="1" applyFill="1" applyBorder="1" applyAlignment="1">
      <alignment horizontal="center" vertical="center" wrapText="1"/>
    </xf>
    <xf numFmtId="0" fontId="118" fillId="0" borderId="1" xfId="4" applyFont="1" applyFill="1" applyBorder="1" applyAlignment="1">
      <alignment horizontal="center" vertical="center" wrapText="1"/>
    </xf>
    <xf numFmtId="0" fontId="71" fillId="0" borderId="9" xfId="4" applyFont="1" applyFill="1" applyBorder="1" applyAlignment="1">
      <alignment horizontal="center" vertical="center" wrapText="1"/>
    </xf>
    <xf numFmtId="0" fontId="71" fillId="0" borderId="7" xfId="4" applyFont="1" applyFill="1" applyBorder="1" applyAlignment="1">
      <alignment horizontal="center" vertical="center" wrapText="1"/>
    </xf>
    <xf numFmtId="0" fontId="119" fillId="0" borderId="9" xfId="4" applyFont="1" applyBorder="1" applyAlignment="1">
      <alignment horizontal="left" vertical="center"/>
    </xf>
    <xf numFmtId="0" fontId="119" fillId="0" borderId="7" xfId="4" applyFont="1" applyBorder="1" applyAlignment="1">
      <alignment horizontal="left" vertical="center"/>
    </xf>
    <xf numFmtId="0" fontId="65" fillId="0" borderId="31" xfId="0" applyFont="1" applyFill="1" applyBorder="1" applyAlignment="1">
      <alignment horizontal="center" vertical="center" wrapText="1"/>
    </xf>
    <xf numFmtId="0" fontId="65" fillId="0" borderId="29" xfId="0" applyFont="1" applyFill="1" applyBorder="1" applyAlignment="1">
      <alignment horizontal="center" vertical="center" wrapText="1"/>
    </xf>
    <xf numFmtId="0" fontId="117" fillId="0" borderId="3" xfId="4" applyFont="1" applyBorder="1" applyAlignment="1">
      <alignment horizontal="center" vertical="center" wrapText="1"/>
    </xf>
    <xf numFmtId="0" fontId="117" fillId="0" borderId="1" xfId="4" applyFont="1" applyBorder="1" applyAlignment="1">
      <alignment horizontal="center" vertical="center" wrapText="1"/>
    </xf>
    <xf numFmtId="0" fontId="118" fillId="0" borderId="6" xfId="4" applyFont="1" applyBorder="1" applyAlignment="1">
      <alignment horizontal="center" vertical="center" wrapText="1"/>
    </xf>
    <xf numFmtId="0" fontId="118" fillId="0" borderId="4" xfId="4" applyFont="1" applyBorder="1" applyAlignment="1">
      <alignment horizontal="center" vertical="center" wrapText="1"/>
    </xf>
    <xf numFmtId="0" fontId="118" fillId="13" borderId="47" xfId="4" applyFont="1" applyFill="1" applyBorder="1" applyAlignment="1">
      <alignment horizontal="center" vertical="center" wrapText="1"/>
    </xf>
    <xf numFmtId="0" fontId="118" fillId="13" borderId="36" xfId="4" applyFont="1" applyFill="1" applyBorder="1" applyAlignment="1">
      <alignment horizontal="center" vertical="center" wrapText="1"/>
    </xf>
    <xf numFmtId="0" fontId="118" fillId="13" borderId="0" xfId="4" applyFont="1" applyFill="1" applyBorder="1" applyAlignment="1">
      <alignment horizontal="center" vertical="center" wrapText="1"/>
    </xf>
    <xf numFmtId="0" fontId="118" fillId="13" borderId="13" xfId="4" applyFont="1" applyFill="1" applyBorder="1" applyAlignment="1">
      <alignment horizontal="center" vertical="center" wrapText="1"/>
    </xf>
    <xf numFmtId="0" fontId="118" fillId="13" borderId="44" xfId="4" applyFont="1" applyFill="1" applyBorder="1" applyAlignment="1">
      <alignment horizontal="center" vertical="center" wrapText="1"/>
    </xf>
    <xf numFmtId="0" fontId="118" fillId="13" borderId="48" xfId="4" applyFont="1" applyFill="1" applyBorder="1" applyAlignment="1">
      <alignment horizontal="center" vertical="center" wrapText="1"/>
    </xf>
    <xf numFmtId="0" fontId="65" fillId="15" borderId="36" xfId="0" applyFont="1" applyFill="1" applyBorder="1" applyAlignment="1">
      <alignment horizontal="center" vertical="center" wrapText="1"/>
    </xf>
    <xf numFmtId="0" fontId="65" fillId="15" borderId="13" xfId="0" applyFont="1" applyFill="1" applyBorder="1" applyAlignment="1">
      <alignment horizontal="center" vertical="center" wrapText="1"/>
    </xf>
    <xf numFmtId="0" fontId="65" fillId="15" borderId="14" xfId="0" applyFont="1" applyFill="1" applyBorder="1" applyAlignment="1">
      <alignment horizontal="center" vertical="center" wrapText="1"/>
    </xf>
    <xf numFmtId="0" fontId="118" fillId="0" borderId="34" xfId="4" applyFont="1" applyBorder="1" applyAlignment="1">
      <alignment horizontal="center" vertical="center" wrapText="1"/>
    </xf>
    <xf numFmtId="0" fontId="118" fillId="0" borderId="18" xfId="4" applyFont="1" applyBorder="1" applyAlignment="1">
      <alignment horizontal="center" vertical="center" wrapText="1"/>
    </xf>
    <xf numFmtId="0" fontId="118" fillId="0" borderId="16" xfId="4" applyFont="1" applyBorder="1" applyAlignment="1">
      <alignment horizontal="center" vertical="center" wrapText="1"/>
    </xf>
    <xf numFmtId="0" fontId="65" fillId="6" borderId="15" xfId="0" applyFont="1" applyFill="1" applyBorder="1" applyAlignment="1">
      <alignment horizontal="center" vertical="center" wrapText="1"/>
    </xf>
    <xf numFmtId="0" fontId="65" fillId="6" borderId="13" xfId="0" applyFont="1" applyFill="1" applyBorder="1" applyAlignment="1">
      <alignment horizontal="center" vertical="center" wrapText="1"/>
    </xf>
    <xf numFmtId="0" fontId="65" fillId="6" borderId="14" xfId="0" applyFont="1" applyFill="1" applyBorder="1" applyAlignment="1">
      <alignment horizontal="center" vertical="center" wrapText="1"/>
    </xf>
    <xf numFmtId="0" fontId="65" fillId="4" borderId="46" xfId="0" applyFont="1" applyFill="1" applyBorder="1" applyAlignment="1">
      <alignment horizontal="left" vertical="center" wrapText="1"/>
    </xf>
    <xf numFmtId="0" fontId="65" fillId="4" borderId="24" xfId="0" applyFont="1" applyFill="1" applyBorder="1" applyAlignment="1">
      <alignment horizontal="left" vertical="center" wrapText="1"/>
    </xf>
    <xf numFmtId="0" fontId="65" fillId="4" borderId="19" xfId="0" applyFont="1" applyFill="1" applyBorder="1" applyAlignment="1">
      <alignment horizontal="left" vertical="center" wrapText="1"/>
    </xf>
    <xf numFmtId="0" fontId="39" fillId="4" borderId="0" xfId="0" applyFont="1" applyFill="1" applyAlignment="1">
      <alignment horizontal="left" vertical="center" wrapText="1"/>
    </xf>
    <xf numFmtId="0" fontId="76" fillId="4" borderId="10" xfId="0" applyFont="1" applyFill="1" applyBorder="1" applyAlignment="1">
      <alignment horizontal="center" vertical="center"/>
    </xf>
    <xf numFmtId="0" fontId="76" fillId="4" borderId="1" xfId="0" applyFont="1" applyFill="1" applyBorder="1" applyAlignment="1">
      <alignment horizontal="center" vertical="center"/>
    </xf>
    <xf numFmtId="0" fontId="76" fillId="4" borderId="11" xfId="0" applyFont="1" applyFill="1" applyBorder="1" applyAlignment="1">
      <alignment horizontal="left" vertical="center"/>
    </xf>
    <xf numFmtId="0" fontId="76" fillId="4" borderId="4" xfId="0" applyFont="1" applyFill="1" applyBorder="1" applyAlignment="1">
      <alignment horizontal="left" vertical="center"/>
    </xf>
    <xf numFmtId="0" fontId="76" fillId="4" borderId="12" xfId="0" applyFont="1" applyFill="1" applyBorder="1" applyAlignment="1">
      <alignment horizontal="left" vertical="center"/>
    </xf>
    <xf numFmtId="0" fontId="76" fillId="4" borderId="7" xfId="0" applyFont="1" applyFill="1" applyBorder="1" applyAlignment="1">
      <alignment horizontal="left" vertical="center"/>
    </xf>
    <xf numFmtId="0" fontId="8" fillId="5" borderId="0" xfId="0" quotePrefix="1" applyFont="1" applyFill="1" applyAlignment="1" applyProtection="1">
      <alignment horizontal="left" vertical="center"/>
      <protection locked="0"/>
    </xf>
    <xf numFmtId="0" fontId="8" fillId="5" borderId="0" xfId="0" applyFont="1" applyFill="1" applyAlignment="1" applyProtection="1">
      <alignment horizontal="left" vertical="center"/>
      <protection locked="0"/>
    </xf>
    <xf numFmtId="0" fontId="47" fillId="8" borderId="49" xfId="0" applyFont="1" applyFill="1" applyBorder="1" applyAlignment="1" applyProtection="1">
      <alignment horizontal="left" vertical="top" wrapText="1"/>
      <protection locked="0"/>
    </xf>
    <xf numFmtId="0" fontId="47" fillId="8" borderId="25" xfId="0" applyFont="1" applyFill="1" applyBorder="1" applyAlignment="1" applyProtection="1">
      <alignment horizontal="left" vertical="top"/>
      <protection locked="0"/>
    </xf>
    <xf numFmtId="0" fontId="47" fillId="8" borderId="50" xfId="0" applyFont="1" applyFill="1" applyBorder="1" applyAlignment="1" applyProtection="1">
      <alignment horizontal="left" vertical="top"/>
      <protection locked="0"/>
    </xf>
    <xf numFmtId="0" fontId="47" fillId="8" borderId="26" xfId="0" applyFont="1" applyFill="1" applyBorder="1" applyAlignment="1" applyProtection="1">
      <alignment horizontal="left" vertical="top"/>
      <protection locked="0"/>
    </xf>
    <xf numFmtId="0" fontId="47" fillId="8" borderId="0" xfId="0" applyFont="1" applyFill="1" applyBorder="1" applyAlignment="1" applyProtection="1">
      <alignment horizontal="left" vertical="top"/>
      <protection locked="0"/>
    </xf>
    <xf numFmtId="0" fontId="47" fillId="8" borderId="51" xfId="0" applyFont="1" applyFill="1" applyBorder="1" applyAlignment="1" applyProtection="1">
      <alignment horizontal="left" vertical="top"/>
      <protection locked="0"/>
    </xf>
    <xf numFmtId="0" fontId="47" fillId="8" borderId="52" xfId="0" applyFont="1" applyFill="1" applyBorder="1" applyAlignment="1" applyProtection="1">
      <alignment horizontal="left" vertical="top"/>
      <protection locked="0"/>
    </xf>
    <xf numFmtId="0" fontId="47" fillId="8" borderId="23" xfId="0" applyFont="1" applyFill="1" applyBorder="1" applyAlignment="1" applyProtection="1">
      <alignment horizontal="left" vertical="top"/>
      <protection locked="0"/>
    </xf>
    <xf numFmtId="0" fontId="47" fillId="8" borderId="53" xfId="0" applyFont="1" applyFill="1" applyBorder="1" applyAlignment="1" applyProtection="1">
      <alignment horizontal="left" vertical="top"/>
      <protection locked="0"/>
    </xf>
    <xf numFmtId="0" fontId="13" fillId="5" borderId="5" xfId="0" applyFont="1" applyFill="1" applyBorder="1" applyAlignment="1">
      <alignment horizontal="center" vertical="center"/>
    </xf>
    <xf numFmtId="0" fontId="11" fillId="5" borderId="5" xfId="0" applyFont="1" applyFill="1" applyBorder="1" applyAlignment="1">
      <alignment horizontal="center" vertical="center"/>
    </xf>
    <xf numFmtId="0" fontId="87" fillId="5" borderId="0" xfId="4" applyFont="1" applyFill="1" applyAlignment="1" applyProtection="1">
      <alignment horizontal="center" vertical="center" wrapText="1"/>
    </xf>
    <xf numFmtId="0" fontId="88" fillId="5" borderId="0" xfId="4" applyFont="1" applyFill="1" applyAlignment="1" applyProtection="1">
      <alignment horizontal="center" vertical="center" wrapText="1"/>
    </xf>
    <xf numFmtId="0" fontId="0" fillId="5" borderId="22" xfId="0" applyFill="1" applyBorder="1" applyAlignment="1">
      <alignment horizontal="left" vertical="center" wrapText="1"/>
    </xf>
    <xf numFmtId="0" fontId="0" fillId="5" borderId="19" xfId="0" applyFill="1" applyBorder="1" applyAlignment="1">
      <alignment horizontal="left" vertical="center" wrapText="1"/>
    </xf>
    <xf numFmtId="0" fontId="11" fillId="5" borderId="17"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26" fillId="5" borderId="6" xfId="0" applyFont="1" applyFill="1" applyBorder="1" applyAlignment="1">
      <alignment horizontal="left" vertical="center" wrapText="1"/>
    </xf>
    <xf numFmtId="0" fontId="26" fillId="5" borderId="6" xfId="0" applyFont="1" applyFill="1" applyBorder="1" applyAlignment="1">
      <alignment horizontal="left" vertical="center"/>
    </xf>
    <xf numFmtId="0" fontId="48" fillId="5" borderId="21" xfId="4" applyFont="1" applyFill="1" applyBorder="1" applyAlignment="1">
      <alignment horizontal="left" vertical="center" wrapText="1" indent="1"/>
    </xf>
    <xf numFmtId="0" fontId="48" fillId="5" borderId="15" xfId="4" applyFont="1" applyFill="1" applyBorder="1" applyAlignment="1">
      <alignment horizontal="left" vertical="center" wrapText="1" indent="1"/>
    </xf>
    <xf numFmtId="0" fontId="48" fillId="5" borderId="0" xfId="4" applyFont="1" applyFill="1" applyBorder="1" applyAlignment="1">
      <alignment horizontal="left" vertical="center" wrapText="1" indent="1"/>
    </xf>
    <xf numFmtId="0" fontId="48" fillId="5" borderId="13" xfId="4" applyFont="1" applyFill="1" applyBorder="1" applyAlignment="1">
      <alignment horizontal="left" vertical="center" wrapText="1" indent="1"/>
    </xf>
    <xf numFmtId="0" fontId="48" fillId="5" borderId="20" xfId="4" applyFont="1" applyFill="1" applyBorder="1" applyAlignment="1">
      <alignment horizontal="left" vertical="center" wrapText="1" indent="1"/>
    </xf>
    <xf numFmtId="0" fontId="48" fillId="5" borderId="14" xfId="4" applyFont="1" applyFill="1" applyBorder="1" applyAlignment="1">
      <alignment horizontal="left" vertical="center" wrapText="1" indent="1"/>
    </xf>
    <xf numFmtId="0" fontId="48" fillId="5" borderId="11" xfId="4" applyFont="1" applyFill="1" applyBorder="1" applyAlignment="1">
      <alignment horizontal="left" vertical="center" wrapText="1" indent="1"/>
    </xf>
    <xf numFmtId="0" fontId="48" fillId="5" borderId="4" xfId="4" applyFont="1" applyFill="1" applyBorder="1" applyAlignment="1">
      <alignment horizontal="left" vertical="center" wrapText="1" indent="1"/>
    </xf>
    <xf numFmtId="0" fontId="69" fillId="5" borderId="11" xfId="4" applyFont="1" applyFill="1" applyBorder="1" applyAlignment="1">
      <alignment horizontal="left" vertical="center" wrapText="1" indent="1"/>
    </xf>
    <xf numFmtId="0" fontId="69" fillId="5" borderId="4" xfId="4" applyFont="1" applyFill="1" applyBorder="1" applyAlignment="1">
      <alignment horizontal="left" vertical="center" wrapText="1" indent="1"/>
    </xf>
    <xf numFmtId="0" fontId="25" fillId="5" borderId="0" xfId="4" applyFont="1" applyFill="1" applyAlignment="1">
      <alignment horizontal="center" vertical="center" wrapText="1"/>
    </xf>
    <xf numFmtId="0" fontId="18" fillId="5" borderId="0" xfId="0" applyFont="1" applyFill="1" applyAlignment="1">
      <alignment horizontal="center" vertical="center" wrapText="1"/>
    </xf>
    <xf numFmtId="0" fontId="11" fillId="8" borderId="8" xfId="0" applyFont="1" applyFill="1" applyBorder="1" applyAlignment="1" applyProtection="1">
      <alignment horizontal="center" vertical="center" wrapText="1"/>
      <protection locked="0"/>
    </xf>
    <xf numFmtId="0" fontId="11" fillId="8" borderId="9"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center" vertical="center"/>
      <protection locked="0"/>
    </xf>
    <xf numFmtId="0" fontId="3" fillId="8" borderId="6" xfId="0" applyFont="1" applyFill="1" applyBorder="1" applyAlignment="1" applyProtection="1">
      <alignment horizontal="center" vertical="center"/>
      <protection locked="0"/>
    </xf>
    <xf numFmtId="9" fontId="3" fillId="8" borderId="9" xfId="0" applyNumberFormat="1" applyFont="1" applyFill="1" applyBorder="1" applyAlignment="1" applyProtection="1">
      <alignment horizontal="center" vertical="center"/>
      <protection locked="0"/>
    </xf>
    <xf numFmtId="0" fontId="3" fillId="8" borderId="12" xfId="0" applyFont="1" applyFill="1" applyBorder="1" applyAlignment="1" applyProtection="1">
      <alignment horizontal="center" vertical="center"/>
      <protection locked="0"/>
    </xf>
    <xf numFmtId="0" fontId="3" fillId="5" borderId="0" xfId="0" applyFont="1" applyFill="1" applyBorder="1" applyAlignment="1">
      <alignment horizontal="left" vertical="center" wrapText="1"/>
    </xf>
    <xf numFmtId="0" fontId="3" fillId="8" borderId="2"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0" fontId="73" fillId="5" borderId="12" xfId="0" applyFont="1" applyFill="1" applyBorder="1" applyAlignment="1">
      <alignment vertical="center" wrapText="1"/>
    </xf>
    <xf numFmtId="0" fontId="73" fillId="5" borderId="7" xfId="0" applyFont="1" applyFill="1" applyBorder="1" applyAlignment="1">
      <alignment vertical="center" wrapText="1"/>
    </xf>
    <xf numFmtId="0" fontId="62" fillId="5" borderId="10" xfId="4" applyFont="1" applyFill="1" applyBorder="1" applyAlignment="1">
      <alignment horizontal="center" vertical="center" wrapText="1"/>
    </xf>
    <xf numFmtId="0" fontId="62" fillId="5" borderId="1" xfId="4" applyFont="1" applyFill="1" applyBorder="1" applyAlignment="1">
      <alignment horizontal="center" vertical="center" wrapText="1"/>
    </xf>
    <xf numFmtId="0" fontId="62" fillId="5" borderId="11" xfId="4" applyFont="1" applyFill="1" applyBorder="1" applyAlignment="1">
      <alignment horizontal="center" vertical="center" wrapText="1"/>
    </xf>
    <xf numFmtId="0" fontId="62" fillId="5" borderId="4" xfId="4" applyFont="1" applyFill="1" applyBorder="1" applyAlignment="1">
      <alignment horizontal="center" vertical="center" wrapText="1"/>
    </xf>
    <xf numFmtId="0" fontId="3" fillId="8" borderId="9" xfId="0" applyFont="1" applyFill="1" applyBorder="1" applyAlignment="1" applyProtection="1">
      <alignment horizontal="center" vertical="center"/>
      <protection locked="0"/>
    </xf>
    <xf numFmtId="0" fontId="3" fillId="8" borderId="11" xfId="0" applyFont="1" applyFill="1" applyBorder="1" applyAlignment="1" applyProtection="1">
      <alignment horizontal="center" vertical="center"/>
      <protection locked="0"/>
    </xf>
    <xf numFmtId="0" fontId="73" fillId="5" borderId="3" xfId="0" applyFont="1" applyFill="1" applyBorder="1" applyAlignment="1">
      <alignment horizontal="center" vertical="center"/>
    </xf>
    <xf numFmtId="0" fontId="73" fillId="5" borderId="10" xfId="0" applyFont="1" applyFill="1" applyBorder="1" applyAlignment="1">
      <alignment horizontal="center" vertical="center"/>
    </xf>
    <xf numFmtId="0" fontId="39" fillId="8" borderId="0" xfId="0" applyFont="1" applyFill="1" applyAlignment="1" applyProtection="1">
      <alignment horizontal="center" vertical="center"/>
      <protection locked="0"/>
    </xf>
    <xf numFmtId="0" fontId="10" fillId="8" borderId="0" xfId="4" applyFill="1" applyAlignment="1" applyProtection="1">
      <alignment horizontal="center" vertical="center"/>
      <protection locked="0"/>
    </xf>
    <xf numFmtId="0" fontId="10" fillId="5" borderId="11" xfId="4" applyFill="1" applyBorder="1" applyAlignment="1">
      <alignment horizontal="left" vertical="center" indent="1"/>
    </xf>
    <xf numFmtId="0" fontId="10" fillId="5" borderId="4" xfId="4" applyFill="1" applyBorder="1" applyAlignment="1">
      <alignment horizontal="left" vertical="center" indent="1"/>
    </xf>
    <xf numFmtId="0" fontId="10" fillId="5" borderId="10" xfId="4" applyFill="1" applyBorder="1" applyAlignment="1">
      <alignment horizontal="left" vertical="center" indent="1"/>
    </xf>
    <xf numFmtId="0" fontId="10" fillId="5" borderId="1" xfId="4" applyFill="1" applyBorder="1" applyAlignment="1">
      <alignment horizontal="left" vertical="center" indent="1"/>
    </xf>
    <xf numFmtId="0" fontId="39" fillId="8" borderId="2" xfId="0" applyFont="1" applyFill="1" applyBorder="1" applyAlignment="1" applyProtection="1">
      <alignment horizontal="center" vertical="center"/>
      <protection locked="0"/>
    </xf>
    <xf numFmtId="0" fontId="39" fillId="8" borderId="3" xfId="0" applyFont="1" applyFill="1" applyBorder="1" applyAlignment="1" applyProtection="1">
      <alignment horizontal="center" vertical="center"/>
      <protection locked="0"/>
    </xf>
    <xf numFmtId="0" fontId="39" fillId="8" borderId="5" xfId="0" applyFont="1" applyFill="1" applyBorder="1" applyAlignment="1" applyProtection="1">
      <alignment horizontal="center" vertical="center"/>
      <protection locked="0"/>
    </xf>
    <xf numFmtId="0" fontId="39" fillId="8" borderId="6" xfId="0" applyFont="1" applyFill="1" applyBorder="1" applyAlignment="1" applyProtection="1">
      <alignment horizontal="center" vertical="center"/>
      <protection locked="0"/>
    </xf>
    <xf numFmtId="0" fontId="62" fillId="5" borderId="31" xfId="4" applyFont="1" applyFill="1" applyBorder="1" applyAlignment="1">
      <alignment horizontal="center" vertical="center"/>
    </xf>
    <xf numFmtId="0" fontId="62" fillId="5" borderId="19" xfId="4" applyFont="1" applyFill="1" applyBorder="1" applyAlignment="1">
      <alignment horizontal="center" vertical="center"/>
    </xf>
    <xf numFmtId="0" fontId="73" fillId="5" borderId="12" xfId="0" applyFont="1" applyFill="1" applyBorder="1" applyAlignment="1">
      <alignment horizontal="center" vertical="center" wrapText="1"/>
    </xf>
    <xf numFmtId="0" fontId="73" fillId="5" borderId="7" xfId="0" applyFont="1" applyFill="1" applyBorder="1" applyAlignment="1">
      <alignment horizontal="center" vertical="center" wrapText="1"/>
    </xf>
    <xf numFmtId="0" fontId="73" fillId="5" borderId="10" xfId="0" applyFont="1" applyFill="1" applyBorder="1" applyAlignment="1">
      <alignment vertical="center" wrapText="1"/>
    </xf>
    <xf numFmtId="0" fontId="73" fillId="5" borderId="1" xfId="0" applyFont="1" applyFill="1" applyBorder="1" applyAlignment="1">
      <alignment vertical="center" wrapText="1"/>
    </xf>
    <xf numFmtId="0" fontId="73" fillId="5" borderId="11" xfId="0" applyFont="1" applyFill="1" applyBorder="1" applyAlignment="1">
      <alignment vertical="center"/>
    </xf>
    <xf numFmtId="0" fontId="73" fillId="5" borderId="4" xfId="0" applyFont="1" applyFill="1" applyBorder="1" applyAlignment="1">
      <alignment vertical="center"/>
    </xf>
    <xf numFmtId="0" fontId="73" fillId="5" borderId="11" xfId="0" applyFont="1" applyFill="1" applyBorder="1" applyAlignment="1">
      <alignment vertical="center" wrapText="1"/>
    </xf>
    <xf numFmtId="0" fontId="73" fillId="5" borderId="4" xfId="0" applyFont="1" applyFill="1" applyBorder="1" applyAlignment="1">
      <alignment vertical="center" wrapText="1"/>
    </xf>
    <xf numFmtId="0" fontId="62" fillId="5" borderId="11" xfId="4" applyFont="1" applyFill="1" applyBorder="1" applyAlignment="1">
      <alignment horizontal="left" vertical="center" wrapText="1" indent="1"/>
    </xf>
    <xf numFmtId="0" fontId="62" fillId="5" borderId="4" xfId="4" applyFont="1" applyFill="1" applyBorder="1" applyAlignment="1">
      <alignment horizontal="left" vertical="center" wrapText="1" indent="1"/>
    </xf>
    <xf numFmtId="0" fontId="62" fillId="5" borderId="12" xfId="4" applyFont="1" applyFill="1" applyBorder="1" applyAlignment="1">
      <alignment horizontal="left" vertical="center" wrapText="1" indent="1"/>
    </xf>
    <xf numFmtId="0" fontId="62" fillId="5" borderId="7" xfId="4" applyFont="1" applyFill="1" applyBorder="1" applyAlignment="1">
      <alignment horizontal="left" vertical="center" wrapText="1" indent="1"/>
    </xf>
    <xf numFmtId="0" fontId="11" fillId="8" borderId="3"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39" fillId="8" borderId="8" xfId="0" applyFont="1" applyFill="1" applyBorder="1" applyAlignment="1" applyProtection="1">
      <alignment horizontal="center" vertical="center"/>
      <protection locked="0"/>
    </xf>
    <xf numFmtId="0" fontId="39" fillId="8" borderId="9" xfId="0" applyFont="1" applyFill="1" applyBorder="1" applyAlignment="1" applyProtection="1">
      <alignment horizontal="center" vertical="center"/>
      <protection locked="0"/>
    </xf>
    <xf numFmtId="0" fontId="11" fillId="5" borderId="18" xfId="0" applyFont="1" applyFill="1" applyBorder="1" applyAlignment="1">
      <alignment horizontal="center" vertical="center" wrapText="1"/>
    </xf>
    <xf numFmtId="0" fontId="48" fillId="5" borderId="12" xfId="4" applyFont="1" applyFill="1" applyBorder="1" applyAlignment="1">
      <alignment horizontal="left" vertical="center" indent="1" shrinkToFit="1"/>
    </xf>
    <xf numFmtId="0" fontId="48" fillId="5" borderId="7" xfId="4" applyFont="1" applyFill="1" applyBorder="1" applyAlignment="1">
      <alignment horizontal="left" vertical="center" indent="1" shrinkToFit="1"/>
    </xf>
    <xf numFmtId="0" fontId="63" fillId="5" borderId="10" xfId="0" applyFont="1" applyFill="1" applyBorder="1" applyAlignment="1">
      <alignment horizontal="center" vertical="center" wrapText="1"/>
    </xf>
    <xf numFmtId="0" fontId="63" fillId="5" borderId="1" xfId="0" applyFont="1" applyFill="1" applyBorder="1" applyAlignment="1">
      <alignment horizontal="center" vertical="center" wrapText="1"/>
    </xf>
  </cellXfs>
  <cellStyles count="6">
    <cellStyle name="パーセント" xfId="5" builtinId="5"/>
    <cellStyle name="ハイパーリンク" xfId="4" builtinId="8"/>
    <cellStyle name="ハイパーリンク 2" xfId="2" xr:uid="{00000000-0005-0000-0000-000002000000}"/>
    <cellStyle name="通貨" xfId="1" builtinId="7"/>
    <cellStyle name="標準" xfId="0" builtinId="0"/>
    <cellStyle name="標準 2" xfId="3" xr:uid="{00000000-0005-0000-0000-000005000000}"/>
  </cellStyles>
  <dxfs count="0"/>
  <tableStyles count="0" defaultTableStyle="TableStyleMedium2" defaultPivotStyle="PivotStyleLight16"/>
  <colors>
    <mruColors>
      <color rgb="FF5534E0"/>
      <color rgb="FFE7FFFF"/>
      <color rgb="FFFFFFCC"/>
      <color rgb="FFFFCCCC"/>
      <color rgb="FFCCFFFF"/>
      <color rgb="FFA40000"/>
      <color rgb="FFEFFFEF"/>
      <color rgb="FFCCFFCC"/>
      <color rgb="FF5B81B9"/>
      <color rgb="FF4557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0.34991128371397012"/>
          <c:y val="3.1982556800517217E-2"/>
          <c:w val="0.55580020823188969"/>
          <c:h val="0.77872214461243872"/>
        </c:manualLayout>
      </c:layout>
      <c:bar3DChart>
        <c:barDir val="bar"/>
        <c:grouping val="clustered"/>
        <c:varyColors val="0"/>
        <c:ser>
          <c:idx val="0"/>
          <c:order val="0"/>
          <c:tx>
            <c:strRef>
              <c:f>'⑧耐久性評価（回答）'!$D$17</c:f>
              <c:strCache>
                <c:ptCount val="1"/>
                <c:pt idx="0">
                  <c:v>推奨仕様採用率</c:v>
                </c:pt>
              </c:strCache>
            </c:strRef>
          </c:tx>
          <c:spPr>
            <a:gradFill flip="none" rotWithShape="1">
              <a:gsLst>
                <a:gs pos="0">
                  <a:srgbClr val="000082"/>
                </a:gs>
                <a:gs pos="30000">
                  <a:srgbClr val="66008F"/>
                </a:gs>
                <a:gs pos="64999">
                  <a:srgbClr val="BA0066"/>
                </a:gs>
                <a:gs pos="89999">
                  <a:srgbClr val="FF0000"/>
                </a:gs>
                <a:gs pos="100000">
                  <a:srgbClr val="FF8200"/>
                </a:gs>
              </a:gsLst>
              <a:lin ang="5400000" scaled="1"/>
              <a:tileRect/>
            </a:gradFill>
          </c:spPr>
          <c:invertIfNegative val="0"/>
          <c:cat>
            <c:strRef>
              <c:f>'⑧耐久性評価（回答）'!$B$18:$B$24</c:f>
              <c:strCache>
                <c:ptCount val="7"/>
                <c:pt idx="0">
                  <c:v>図面・資料</c:v>
                </c:pt>
                <c:pt idx="1">
                  <c:v>保証</c:v>
                </c:pt>
                <c:pt idx="2">
                  <c:v>床下の防腐・防蟻対策</c:v>
                </c:pt>
                <c:pt idx="3">
                  <c:v>外壁</c:v>
                </c:pt>
                <c:pt idx="4">
                  <c:v>バルコニー</c:v>
                </c:pt>
                <c:pt idx="5">
                  <c:v>屋根</c:v>
                </c:pt>
                <c:pt idx="6">
                  <c:v>躯体材（土台・柱）</c:v>
                </c:pt>
              </c:strCache>
            </c:strRef>
          </c:cat>
          <c:val>
            <c:numRef>
              <c:f>'⑧耐久性評価（回答）'!$D$18:$D$24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ABE-4921-A2CB-DCED6A583B2F}"/>
            </c:ext>
          </c:extLst>
        </c:ser>
        <c:dLbls>
          <c:showLegendKey val="0"/>
          <c:showVal val="0"/>
          <c:showCatName val="0"/>
          <c:showSerName val="0"/>
          <c:showPercent val="0"/>
          <c:showBubbleSize val="0"/>
        </c:dLbls>
        <c:gapWidth val="50"/>
        <c:gapDepth val="200"/>
        <c:shape val="cylinder"/>
        <c:axId val="512750616"/>
        <c:axId val="512751008"/>
        <c:axId val="0"/>
      </c:bar3DChart>
      <c:catAx>
        <c:axId val="512750616"/>
        <c:scaling>
          <c:orientation val="maxMin"/>
        </c:scaling>
        <c:delete val="0"/>
        <c:axPos val="l"/>
        <c:numFmt formatCode="General" sourceLinked="0"/>
        <c:majorTickMark val="out"/>
        <c:minorTickMark val="none"/>
        <c:tickLblPos val="nextTo"/>
        <c:txPr>
          <a:bodyPr/>
          <a:lstStyle/>
          <a:p>
            <a:pPr>
              <a:defRPr sz="1600" b="1"/>
            </a:pPr>
            <a:endParaRPr lang="ja-JP"/>
          </a:p>
        </c:txPr>
        <c:crossAx val="512751008"/>
        <c:crosses val="autoZero"/>
        <c:auto val="1"/>
        <c:lblAlgn val="ctr"/>
        <c:lblOffset val="100"/>
        <c:noMultiLvlLbl val="0"/>
      </c:catAx>
      <c:valAx>
        <c:axId val="512751008"/>
        <c:scaling>
          <c:orientation val="minMax"/>
          <c:max val="1"/>
          <c:min val="0"/>
        </c:scaling>
        <c:delete val="0"/>
        <c:axPos val="b"/>
        <c:majorGridlines/>
        <c:numFmt formatCode="0%" sourceLinked="1"/>
        <c:majorTickMark val="out"/>
        <c:minorTickMark val="none"/>
        <c:tickLblPos val="nextTo"/>
        <c:spPr>
          <a:ln w="25400"/>
        </c:spPr>
        <c:txPr>
          <a:bodyPr/>
          <a:lstStyle/>
          <a:p>
            <a:pPr>
              <a:defRPr sz="1600"/>
            </a:pPr>
            <a:endParaRPr lang="ja-JP"/>
          </a:p>
        </c:txPr>
        <c:crossAx val="512750616"/>
        <c:crosses val="max"/>
        <c:crossBetween val="between"/>
      </c:valAx>
    </c:plotArea>
    <c:legend>
      <c:legendPos val="b"/>
      <c:overlay val="0"/>
      <c:spPr>
        <a:effectLst>
          <a:glow rad="1905000">
            <a:schemeClr val="accent1">
              <a:alpha val="40000"/>
            </a:schemeClr>
          </a:glow>
        </a:effectLst>
      </c:spPr>
      <c:txPr>
        <a:bodyPr/>
        <a:lstStyle/>
        <a:p>
          <a:pPr>
            <a:defRPr sz="1400" b="1"/>
          </a:pPr>
          <a:endParaRPr lang="ja-JP"/>
        </a:p>
      </c:txPr>
    </c:legend>
    <c:plotVisOnly val="1"/>
    <c:dispBlanksAs val="gap"/>
    <c:showDLblsOverMax val="0"/>
  </c:chart>
  <c:printSettings>
    <c:headerFooter/>
    <c:pageMargins b="0.75" l="0.7" r="0.7" t="0.75" header="0.3" footer="0.3"/>
    <c:pageSetup orientation="portrait"/>
  </c:printSettings>
</c:chartSpace>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fmlaLink="$K$70"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fmlaLink="$K$71"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fmlaLink="$K$89" lockText="1"/>
</file>

<file path=xl/ctrlProps/ctrlProp108.xml><?xml version="1.0" encoding="utf-8"?>
<formControlPr xmlns="http://schemas.microsoft.com/office/spreadsheetml/2009/9/main" objectType="CheckBox" fmlaLink="$L$89"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fmlaLink="$K$90" lockText="1"/>
</file>

<file path=xl/ctrlProps/ctrlProp111.xml><?xml version="1.0" encoding="utf-8"?>
<formControlPr xmlns="http://schemas.microsoft.com/office/spreadsheetml/2009/9/main" objectType="CheckBox" fmlaLink="$L$90"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fmlaLink="$K$96" lockText="1"/>
</file>

<file path=xl/ctrlProps/ctrlProp114.xml><?xml version="1.0" encoding="utf-8"?>
<formControlPr xmlns="http://schemas.microsoft.com/office/spreadsheetml/2009/9/main" objectType="CheckBox" fmlaLink="$K$97" lockText="1"/>
</file>

<file path=xl/ctrlProps/ctrlProp115.xml><?xml version="1.0" encoding="utf-8"?>
<formControlPr xmlns="http://schemas.microsoft.com/office/spreadsheetml/2009/9/main" objectType="CheckBox" fmlaLink="$L$97" lockText="1"/>
</file>

<file path=xl/ctrlProps/ctrlProp116.xml><?xml version="1.0" encoding="utf-8"?>
<formControlPr xmlns="http://schemas.microsoft.com/office/spreadsheetml/2009/9/main" objectType="CheckBox" fmlaLink="$M$97" lockText="1"/>
</file>

<file path=xl/ctrlProps/ctrlProp117.xml><?xml version="1.0" encoding="utf-8"?>
<formControlPr xmlns="http://schemas.microsoft.com/office/spreadsheetml/2009/9/main" objectType="CheckBox" fmlaLink="$K$98" lockText="1"/>
</file>

<file path=xl/ctrlProps/ctrlProp118.xml><?xml version="1.0" encoding="utf-8"?>
<formControlPr xmlns="http://schemas.microsoft.com/office/spreadsheetml/2009/9/main" objectType="CheckBox" fmlaLink="$L$98" lockText="1"/>
</file>

<file path=xl/ctrlProps/ctrlProp119.xml><?xml version="1.0" encoding="utf-8"?>
<formControlPr xmlns="http://schemas.microsoft.com/office/spreadsheetml/2009/9/main" objectType="CheckBox" fmlaLink="$M$98"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K$99" lockText="1"/>
</file>

<file path=xl/ctrlProps/ctrlProp121.xml><?xml version="1.0" encoding="utf-8"?>
<formControlPr xmlns="http://schemas.microsoft.com/office/spreadsheetml/2009/9/main" objectType="CheckBox" fmlaLink="$L$99" lockText="1"/>
</file>

<file path=xl/ctrlProps/ctrlProp122.xml><?xml version="1.0" encoding="utf-8"?>
<formControlPr xmlns="http://schemas.microsoft.com/office/spreadsheetml/2009/9/main" objectType="CheckBox" fmlaLink="$M$99" lockText="1"/>
</file>

<file path=xl/ctrlProps/ctrlProp123.xml><?xml version="1.0" encoding="utf-8"?>
<formControlPr xmlns="http://schemas.microsoft.com/office/spreadsheetml/2009/9/main" objectType="CheckBox" fmlaLink="$K$102" lockText="1"/>
</file>

<file path=xl/ctrlProps/ctrlProp124.xml><?xml version="1.0" encoding="utf-8"?>
<formControlPr xmlns="http://schemas.microsoft.com/office/spreadsheetml/2009/9/main" objectType="CheckBox" fmlaLink="$L$102" lockText="1"/>
</file>

<file path=xl/ctrlProps/ctrlProp125.xml><?xml version="1.0" encoding="utf-8"?>
<formControlPr xmlns="http://schemas.microsoft.com/office/spreadsheetml/2009/9/main" objectType="CheckBox" fmlaLink="$M$102" lockText="1"/>
</file>

<file path=xl/ctrlProps/ctrlProp126.xml><?xml version="1.0" encoding="utf-8"?>
<formControlPr xmlns="http://schemas.microsoft.com/office/spreadsheetml/2009/9/main" objectType="CheckBox" fmlaLink="$K$104" lockText="1"/>
</file>

<file path=xl/ctrlProps/ctrlProp127.xml><?xml version="1.0" encoding="utf-8"?>
<formControlPr xmlns="http://schemas.microsoft.com/office/spreadsheetml/2009/9/main" objectType="CheckBox" fmlaLink="$L$104" lockText="1"/>
</file>

<file path=xl/ctrlProps/ctrlProp128.xml><?xml version="1.0" encoding="utf-8"?>
<formControlPr xmlns="http://schemas.microsoft.com/office/spreadsheetml/2009/9/main" objectType="CheckBox" fmlaLink="$K$61"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fmlaLink="$K$64" lockText="1"/>
</file>

<file path=xl/ctrlProps/ctrlProp132.xml><?xml version="1.0" encoding="utf-8"?>
<formControlPr xmlns="http://schemas.microsoft.com/office/spreadsheetml/2009/9/main" objectType="CheckBox" fmlaLink="$L$64"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fmlaLink="$K$65" lockText="1"/>
</file>

<file path=xl/ctrlProps/ctrlProp135.xml><?xml version="1.0" encoding="utf-8"?>
<formControlPr xmlns="http://schemas.microsoft.com/office/spreadsheetml/2009/9/main" objectType="CheckBox" fmlaLink="$L$65"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fmlaLink="$K$66" lockText="1"/>
</file>

<file path=xl/ctrlProps/ctrlProp138.xml><?xml version="1.0" encoding="utf-8"?>
<formControlPr xmlns="http://schemas.microsoft.com/office/spreadsheetml/2009/9/main" objectType="CheckBox" fmlaLink="$L$66"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fmlaLink="$K$67" lockText="1"/>
</file>

<file path=xl/ctrlProps/ctrlProp141.xml><?xml version="1.0" encoding="utf-8"?>
<formControlPr xmlns="http://schemas.microsoft.com/office/spreadsheetml/2009/9/main" objectType="CheckBox" fmlaLink="$L$67"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fmlaLink="$K$106" lockText="1"/>
</file>

<file path=xl/ctrlProps/ctrlProp144.xml><?xml version="1.0" encoding="utf-8"?>
<formControlPr xmlns="http://schemas.microsoft.com/office/spreadsheetml/2009/9/main" objectType="CheckBox" fmlaLink="$L$106" lockText="1"/>
</file>

<file path=xl/ctrlProps/ctrlProp145.xml><?xml version="1.0" encoding="utf-8"?>
<formControlPr xmlns="http://schemas.microsoft.com/office/spreadsheetml/2009/9/main" objectType="CheckBox" fmlaLink="$K$126" lockText="1"/>
</file>

<file path=xl/ctrlProps/ctrlProp146.xml><?xml version="1.0" encoding="utf-8"?>
<formControlPr xmlns="http://schemas.microsoft.com/office/spreadsheetml/2009/9/main" objectType="CheckBox" fmlaLink="$L$126"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fmlaLink="$K$132" lockText="1"/>
</file>

<file path=xl/ctrlProps/ctrlProp154.xml><?xml version="1.0" encoding="utf-8"?>
<formControlPr xmlns="http://schemas.microsoft.com/office/spreadsheetml/2009/9/main" objectType="CheckBox" fmlaLink="$L$132"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fmlaLink="$K$139" lockText="1"/>
</file>

<file path=xl/ctrlProps/ctrlProp157.xml><?xml version="1.0" encoding="utf-8"?>
<formControlPr xmlns="http://schemas.microsoft.com/office/spreadsheetml/2009/9/main" objectType="CheckBox" fmlaLink="$L$139"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fmlaLink="$K$141"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fmlaLink="$K$142" lockText="1"/>
</file>

<file path=xl/ctrlProps/ctrlProp163.xml><?xml version="1.0" encoding="utf-8"?>
<formControlPr xmlns="http://schemas.microsoft.com/office/spreadsheetml/2009/9/main" objectType="CheckBox" fmlaLink="$L$142"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fmlaLink="$K$73"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fmlaLink="$K$74" lockText="1"/>
</file>

<file path=xl/ctrlProps/ctrlProp231.xml><?xml version="1.0" encoding="utf-8"?>
<formControlPr xmlns="http://schemas.microsoft.com/office/spreadsheetml/2009/9/main" objectType="CheckBox" fmlaLink="$L$74"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fmlaLink="$K$75" lockText="1"/>
</file>

<file path=xl/ctrlProps/ctrlProp234.xml><?xml version="1.0" encoding="utf-8"?>
<formControlPr xmlns="http://schemas.microsoft.com/office/spreadsheetml/2009/9/main" objectType="CheckBox" fmlaLink="$L$75"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fmlaLink="$K$76"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fmlaLink="$K$77"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fmlaLink="$L$77"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fmlaLink="$K$78"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fmlaLink="$K$79"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fmlaLink="$K$80" lockText="1"/>
</file>

<file path=xl/ctrlProps/ctrlProp249.xml><?xml version="1.0" encoding="utf-8"?>
<formControlPr xmlns="http://schemas.microsoft.com/office/spreadsheetml/2009/9/main" objectType="CheckBox" fmlaLink="$L$80"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fmlaLink="$K$81" lockText="1"/>
</file>

<file path=xl/ctrlProps/ctrlProp252.xml><?xml version="1.0" encoding="utf-8"?>
<formControlPr xmlns="http://schemas.microsoft.com/office/spreadsheetml/2009/9/main" objectType="CheckBox" fmlaLink="$L$81"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fmlaLink="$K$82"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fmlaLink="$K$83" lockText="1"/>
</file>

<file path=xl/ctrlProps/ctrlProp258.xml><?xml version="1.0" encoding="utf-8"?>
<formControlPr xmlns="http://schemas.microsoft.com/office/spreadsheetml/2009/9/main" objectType="CheckBox" fmlaLink="$L$83"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fmlaLink="$K$84"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fmlaLink="$K$109"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fmlaLink="$K$110"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fmlaLink="$K$111"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fmlaLink="$L$111"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fmlaLink="$K$112"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fmlaLink="$K$113"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fmlaLink="$K$115"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fmlaLink="$K$116"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fmlaLink="$K$117"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fmlaLink="$K$118"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fmlaLink="$K$119"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fmlaLink="$K$120"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fmlaLink="$K$122" lockText="1"/>
</file>

<file path=xl/ctrlProps/ctrlProp298.xml><?xml version="1.0" encoding="utf-8"?>
<formControlPr xmlns="http://schemas.microsoft.com/office/spreadsheetml/2009/9/main" objectType="CheckBox" fmlaLink="$L$122"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fmlaLink="$K$123"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fmlaLink="$K$69" lockText="1"/>
</file>

<file path=xl/ctrlProps/ctrlProp311.xml><?xml version="1.0" encoding="utf-8"?>
<formControlPr xmlns="http://schemas.microsoft.com/office/spreadsheetml/2009/9/main" objectType="CheckBox" fmlaLink="$K$94"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fmlaLink="$L$96" lockText="1"/>
</file>

<file path=xl/ctrlProps/ctrlProp315.xml><?xml version="1.0" encoding="utf-8"?>
<formControlPr xmlns="http://schemas.microsoft.com/office/spreadsheetml/2009/9/main" objectType="CheckBox" fmlaLink="$K$95" lockText="1"/>
</file>

<file path=xl/ctrlProps/ctrlProp316.xml><?xml version="1.0" encoding="utf-8"?>
<formControlPr xmlns="http://schemas.microsoft.com/office/spreadsheetml/2009/9/main" objectType="CheckBox" fmlaLink="$L$95"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fmlaLink="$K$103" lockText="1"/>
</file>

<file path=xl/ctrlProps/ctrlProp319.xml><?xml version="1.0" encoding="utf-8"?>
<formControlPr xmlns="http://schemas.microsoft.com/office/spreadsheetml/2009/9/main" objectType="CheckBox" fmlaLink="$L$103"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fmlaLink="$M$103"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fmlaLink="$K$68" lockText="1"/>
</file>

<file path=xl/ctrlProps/ctrlProp324.xml><?xml version="1.0" encoding="utf-8"?>
<formControlPr xmlns="http://schemas.microsoft.com/office/spreadsheetml/2009/9/main" objectType="CheckBox" fmlaLink="$K$114"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fmlaLink="$K$105" lockText="1"/>
</file>

<file path=xl/ctrlProps/ctrlProp327.xml><?xml version="1.0" encoding="utf-8"?>
<formControlPr xmlns="http://schemas.microsoft.com/office/spreadsheetml/2009/9/main" objectType="CheckBox" fmlaLink="$L$105" lockText="1"/>
</file>

<file path=xl/ctrlProps/ctrlProp328.xml><?xml version="1.0" encoding="utf-8"?>
<formControlPr xmlns="http://schemas.microsoft.com/office/spreadsheetml/2009/9/main" objectType="CheckBox" fmlaLink="$K$121"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fmlaLink="$K$72" lockText="1"/>
</file>

<file path=xl/ctrlProps/ctrlProp332.xml><?xml version="1.0" encoding="utf-8"?>
<formControlPr xmlns="http://schemas.microsoft.com/office/spreadsheetml/2009/9/main" objectType="CheckBox" fmlaLink="$L$72"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fmlaLink="$L$131" lockText="1"/>
</file>

<file path=xl/ctrlProps/ctrlProp335.xml><?xml version="1.0" encoding="utf-8"?>
<formControlPr xmlns="http://schemas.microsoft.com/office/spreadsheetml/2009/9/main" objectType="CheckBox" fmlaLink="$K$131"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fmlaLink="$K$91" lockText="1"/>
</file>

<file path=xl/ctrlProps/ctrlProp344.xml><?xml version="1.0" encoding="utf-8"?>
<formControlPr xmlns="http://schemas.microsoft.com/office/spreadsheetml/2009/9/main" objectType="CheckBox" fmlaLink="$K$92" lockText="1"/>
</file>

<file path=xl/ctrlProps/ctrlProp345.xml><?xml version="1.0" encoding="utf-8"?>
<formControlPr xmlns="http://schemas.microsoft.com/office/spreadsheetml/2009/9/main" objectType="CheckBox" fmlaLink="$K$93"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fmlaLink="$K$134" lockText="1"/>
</file>

<file path=xl/ctrlProps/ctrlProp357.xml><?xml version="1.0" encoding="utf-8"?>
<formControlPr xmlns="http://schemas.microsoft.com/office/spreadsheetml/2009/9/main" objectType="CheckBox" fmlaLink="$L$134"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fmlaLink="$K$138"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fmlaLink="$K$135"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fmlaLink="$K$140" lockText="1"/>
</file>

<file path=xl/ctrlProps/ctrlProp367.xml><?xml version="1.0" encoding="utf-8"?>
<formControlPr xmlns="http://schemas.microsoft.com/office/spreadsheetml/2009/9/main" objectType="CheckBox" fmlaLink="$L$140"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fmlaLink="$K$136"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fmlaLink="$K$137" lockText="1"/>
</file>

<file path=xl/ctrlProps/ctrlProp372.xml><?xml version="1.0" encoding="utf-8"?>
<formControlPr xmlns="http://schemas.microsoft.com/office/spreadsheetml/2009/9/main" objectType="CheckBox" fmlaLink="$K$145" lockText="1"/>
</file>

<file path=xl/ctrlProps/ctrlProp373.xml><?xml version="1.0" encoding="utf-8"?>
<formControlPr xmlns="http://schemas.microsoft.com/office/spreadsheetml/2009/9/main" objectType="CheckBox" fmlaLink="$L$145" lockText="1"/>
</file>

<file path=xl/ctrlProps/ctrlProp374.xml><?xml version="1.0" encoding="utf-8"?>
<formControlPr xmlns="http://schemas.microsoft.com/office/spreadsheetml/2009/9/main" objectType="CheckBox" fmlaLink="$K$148" lockText="1"/>
</file>

<file path=xl/ctrlProps/ctrlProp375.xml><?xml version="1.0" encoding="utf-8"?>
<formControlPr xmlns="http://schemas.microsoft.com/office/spreadsheetml/2009/9/main" objectType="CheckBox" fmlaLink="$L$148" lockText="1"/>
</file>

<file path=xl/ctrlProps/ctrlProp376.xml><?xml version="1.0" encoding="utf-8"?>
<formControlPr xmlns="http://schemas.microsoft.com/office/spreadsheetml/2009/9/main" objectType="CheckBox" fmlaLink="$K$151" lockText="1"/>
</file>

<file path=xl/ctrlProps/ctrlProp377.xml><?xml version="1.0" encoding="utf-8"?>
<formControlPr xmlns="http://schemas.microsoft.com/office/spreadsheetml/2009/9/main" objectType="CheckBox" fmlaLink="$L$151"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fmlaLink="$M$145" lockText="1"/>
</file>

<file path=xl/ctrlProps/ctrlProp384.xml><?xml version="1.0" encoding="utf-8"?>
<formControlPr xmlns="http://schemas.microsoft.com/office/spreadsheetml/2009/9/main" objectType="CheckBox" fmlaLink="$K$130" lockText="1"/>
</file>

<file path=xl/ctrlProps/ctrlProp385.xml><?xml version="1.0" encoding="utf-8"?>
<formControlPr xmlns="http://schemas.microsoft.com/office/spreadsheetml/2009/9/main" objectType="CheckBox" fmlaLink="$K$133"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fmlaLink="$K$39"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fmlaLink="$L$39"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fmlaLink="$K$40" lockText="1"/>
</file>

<file path=xl/ctrlProps/ctrlProp63.xml><?xml version="1.0" encoding="utf-8"?>
<formControlPr xmlns="http://schemas.microsoft.com/office/spreadsheetml/2009/9/main" objectType="CheckBox" fmlaLink="$L$40"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fmlaLink="$K$41" lockText="1"/>
</file>

<file path=xl/ctrlProps/ctrlProp66.xml><?xml version="1.0" encoding="utf-8"?>
<formControlPr xmlns="http://schemas.microsoft.com/office/spreadsheetml/2009/9/main" objectType="CheckBox" fmlaLink="$L$41"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fmlaLink="$K$42" lockText="1"/>
</file>

<file path=xl/ctrlProps/ctrlProp69.xml><?xml version="1.0" encoding="utf-8"?>
<formControlPr xmlns="http://schemas.microsoft.com/office/spreadsheetml/2009/9/main" objectType="CheckBox" fmlaLink="$L$42"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fmlaLink="$K$43" lockText="1"/>
</file>

<file path=xl/ctrlProps/ctrlProp72.xml><?xml version="1.0" encoding="utf-8"?>
<formControlPr xmlns="http://schemas.microsoft.com/office/spreadsheetml/2009/9/main" objectType="CheckBox" fmlaLink="$L$43"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fmlaLink="$K$44" lockText="1"/>
</file>

<file path=xl/ctrlProps/ctrlProp75.xml><?xml version="1.0" encoding="utf-8"?>
<formControlPr xmlns="http://schemas.microsoft.com/office/spreadsheetml/2009/9/main" objectType="CheckBox" fmlaLink="$L$44"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fmlaLink="$K$45" lockText="1"/>
</file>

<file path=xl/ctrlProps/ctrlProp78.xml><?xml version="1.0" encoding="utf-8"?>
<formControlPr xmlns="http://schemas.microsoft.com/office/spreadsheetml/2009/9/main" objectType="CheckBox" fmlaLink="$L$45"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K$46" lockText="1"/>
</file>

<file path=xl/ctrlProps/ctrlProp81.xml><?xml version="1.0" encoding="utf-8"?>
<formControlPr xmlns="http://schemas.microsoft.com/office/spreadsheetml/2009/9/main" objectType="CheckBox" fmlaLink="$L$46"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K$47" lockText="1"/>
</file>

<file path=xl/ctrlProps/ctrlProp84.xml><?xml version="1.0" encoding="utf-8"?>
<formControlPr xmlns="http://schemas.microsoft.com/office/spreadsheetml/2009/9/main" objectType="CheckBox" fmlaLink="$L$47"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fmlaLink="$K$48" lockText="1"/>
</file>

<file path=xl/ctrlProps/ctrlProp87.xml><?xml version="1.0" encoding="utf-8"?>
<formControlPr xmlns="http://schemas.microsoft.com/office/spreadsheetml/2009/9/main" objectType="CheckBox" fmlaLink="$L$48"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fmlaLink="$K$49"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fmlaLink="$L$49" lockText="1"/>
</file>

<file path=xl/ctrlProps/ctrlProp91.xml><?xml version="1.0" encoding="utf-8"?>
<formControlPr xmlns="http://schemas.microsoft.com/office/spreadsheetml/2009/9/main" objectType="CheckBox" checked="Checked" lockText="1"/>
</file>

<file path=xl/ctrlProps/ctrlProp92.xml><?xml version="1.0" encoding="utf-8"?>
<formControlPr xmlns="http://schemas.microsoft.com/office/spreadsheetml/2009/9/main" objectType="CheckBox" fmlaLink="$K$50" lockText="1"/>
</file>

<file path=xl/ctrlProps/ctrlProp93.xml><?xml version="1.0" encoding="utf-8"?>
<formControlPr xmlns="http://schemas.microsoft.com/office/spreadsheetml/2009/9/main" objectType="CheckBox" fmlaLink="$L$50" lockText="1"/>
</file>

<file path=xl/ctrlProps/ctrlProp94.xml><?xml version="1.0" encoding="utf-8"?>
<formControlPr xmlns="http://schemas.microsoft.com/office/spreadsheetml/2009/9/main" objectType="CheckBox" checked="Checked" lockText="1"/>
</file>

<file path=xl/ctrlProps/ctrlProp95.xml><?xml version="1.0" encoding="utf-8"?>
<formControlPr xmlns="http://schemas.microsoft.com/office/spreadsheetml/2009/9/main" objectType="CheckBox" fmlaLink="$K$59"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fmlaLink="$K$60" lockText="1"/>
</file>

<file path=xl/ctrlProps/ctrlProp99.xml><?xml version="1.0" encoding="utf-8"?>
<formControlPr xmlns="http://schemas.microsoft.com/office/spreadsheetml/2009/9/main" objectType="CheckBox" lockText="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D140B73-9437-4E98-98B3-A5CBBC70356B}" type="doc">
      <dgm:prSet loTypeId="urn:microsoft.com/office/officeart/2005/8/layout/cycle7" loCatId="cycle" qsTypeId="urn:microsoft.com/office/officeart/2005/8/quickstyle/simple1" qsCatId="simple" csTypeId="urn:microsoft.com/office/officeart/2005/8/colors/accent1_2" csCatId="accent1" phldr="1"/>
      <dgm:spPr/>
      <dgm:t>
        <a:bodyPr/>
        <a:lstStyle/>
        <a:p>
          <a:endParaRPr kumimoji="1" lang="ja-JP" altLang="en-US"/>
        </a:p>
      </dgm:t>
    </dgm:pt>
    <dgm:pt modelId="{FF794735-724E-4D30-AC8B-5BF5C5DCB524}">
      <dgm:prSet phldrT="[テキスト]">
        <dgm:style>
          <a:lnRef idx="0">
            <a:schemeClr val="accent2"/>
          </a:lnRef>
          <a:fillRef idx="3">
            <a:schemeClr val="accent2"/>
          </a:fillRef>
          <a:effectRef idx="3">
            <a:schemeClr val="accent2"/>
          </a:effectRef>
          <a:fontRef idx="minor">
            <a:schemeClr val="lt1"/>
          </a:fontRef>
        </dgm:style>
      </dgm:prSet>
      <dgm:spPr/>
      <dgm:t>
        <a:bodyPr/>
        <a:lstStyle/>
        <a:p>
          <a:r>
            <a:rPr kumimoji="1" lang="ja-JP" altLang="en-US" b="1"/>
            <a:t>断熱性</a:t>
          </a:r>
        </a:p>
      </dgm:t>
    </dgm:pt>
    <dgm:pt modelId="{A5AB74FA-AA59-45AE-BA9A-F33E6D607986}" type="parTrans" cxnId="{E318F8E8-9F5C-4758-AEA3-F11199F21174}">
      <dgm:prSet/>
      <dgm:spPr/>
      <dgm:t>
        <a:bodyPr/>
        <a:lstStyle/>
        <a:p>
          <a:endParaRPr kumimoji="1" lang="ja-JP" altLang="en-US"/>
        </a:p>
      </dgm:t>
    </dgm:pt>
    <dgm:pt modelId="{1FB1A05B-5CED-4370-8E37-10E6B5812A05}" type="sibTrans" cxnId="{E318F8E8-9F5C-4758-AEA3-F11199F21174}">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311A54C5-C99B-41AD-8BA8-296F8310C752}">
      <dgm:prSet phldrT="[テキスト]">
        <dgm:style>
          <a:lnRef idx="0">
            <a:schemeClr val="accent5"/>
          </a:lnRef>
          <a:fillRef idx="3">
            <a:schemeClr val="accent5"/>
          </a:fillRef>
          <a:effectRef idx="3">
            <a:schemeClr val="accent5"/>
          </a:effectRef>
          <a:fontRef idx="minor">
            <a:schemeClr val="lt1"/>
          </a:fontRef>
        </dgm:style>
      </dgm:prSet>
      <dgm:spPr/>
      <dgm:t>
        <a:bodyPr/>
        <a:lstStyle/>
        <a:p>
          <a:r>
            <a:rPr kumimoji="1" lang="ja-JP" altLang="en-US" b="1"/>
            <a:t>換気</a:t>
          </a:r>
        </a:p>
      </dgm:t>
    </dgm:pt>
    <dgm:pt modelId="{91D58B67-697E-43CA-A572-C65653FF7CE3}" type="parTrans" cxnId="{A75A420B-32BA-4C1E-871E-C866AC46D5EA}">
      <dgm:prSet/>
      <dgm:spPr/>
      <dgm:t>
        <a:bodyPr/>
        <a:lstStyle/>
        <a:p>
          <a:endParaRPr kumimoji="1" lang="ja-JP" altLang="en-US"/>
        </a:p>
      </dgm:t>
    </dgm:pt>
    <dgm:pt modelId="{C3A9D408-4048-4A9F-B2D2-8F5378BEE70C}" type="sibTrans" cxnId="{A75A420B-32BA-4C1E-871E-C866AC46D5EA}">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241D1D97-284D-43AA-BB4D-6FA7AB3C544A}">
      <dgm:prSet phldrT="[テキスト]">
        <dgm:style>
          <a:lnRef idx="0">
            <a:schemeClr val="accent4"/>
          </a:lnRef>
          <a:fillRef idx="3">
            <a:schemeClr val="accent4"/>
          </a:fillRef>
          <a:effectRef idx="3">
            <a:schemeClr val="accent4"/>
          </a:effectRef>
          <a:fontRef idx="minor">
            <a:schemeClr val="lt1"/>
          </a:fontRef>
        </dgm:style>
      </dgm:prSet>
      <dgm:spPr/>
      <dgm:t>
        <a:bodyPr/>
        <a:lstStyle/>
        <a:p>
          <a:r>
            <a:rPr kumimoji="1" lang="ja-JP" altLang="en-US" b="1"/>
            <a:t>気密性</a:t>
          </a:r>
        </a:p>
      </dgm:t>
    </dgm:pt>
    <dgm:pt modelId="{E490C618-BF47-4435-9C5A-718663894385}" type="parTrans" cxnId="{50A6BE15-2F5A-4DA8-87AA-A0BFD958FDEF}">
      <dgm:prSet/>
      <dgm:spPr/>
      <dgm:t>
        <a:bodyPr/>
        <a:lstStyle/>
        <a:p>
          <a:endParaRPr kumimoji="1" lang="ja-JP" altLang="en-US"/>
        </a:p>
      </dgm:t>
    </dgm:pt>
    <dgm:pt modelId="{0447602E-E023-4ADD-BC88-5ADD8F475306}" type="sibTrans" cxnId="{50A6BE15-2F5A-4DA8-87AA-A0BFD958FDEF}">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727F0092-3DE2-4901-8347-6A2E7F1833E9}" type="pres">
      <dgm:prSet presAssocID="{8D140B73-9437-4E98-98B3-A5CBBC70356B}" presName="Name0" presStyleCnt="0">
        <dgm:presLayoutVars>
          <dgm:dir/>
          <dgm:resizeHandles val="exact"/>
        </dgm:presLayoutVars>
      </dgm:prSet>
      <dgm:spPr/>
    </dgm:pt>
    <dgm:pt modelId="{3705186F-6176-4A25-9085-B6C42CC880A5}" type="pres">
      <dgm:prSet presAssocID="{FF794735-724E-4D30-AC8B-5BF5C5DCB524}" presName="node" presStyleLbl="node1" presStyleIdx="0" presStyleCnt="3">
        <dgm:presLayoutVars>
          <dgm:bulletEnabled val="1"/>
        </dgm:presLayoutVars>
      </dgm:prSet>
      <dgm:spPr/>
    </dgm:pt>
    <dgm:pt modelId="{36F93A0F-A757-420D-8B4C-A93864363975}" type="pres">
      <dgm:prSet presAssocID="{1FB1A05B-5CED-4370-8E37-10E6B5812A05}" presName="sibTrans" presStyleLbl="sibTrans2D1" presStyleIdx="0" presStyleCnt="3"/>
      <dgm:spPr/>
    </dgm:pt>
    <dgm:pt modelId="{CFB0253A-C0FD-4D1F-A7F9-F2D94D32C9E2}" type="pres">
      <dgm:prSet presAssocID="{1FB1A05B-5CED-4370-8E37-10E6B5812A05}" presName="connectorText" presStyleLbl="sibTrans2D1" presStyleIdx="0" presStyleCnt="3"/>
      <dgm:spPr/>
    </dgm:pt>
    <dgm:pt modelId="{5C6317F8-E609-47B3-9133-76324312419C}" type="pres">
      <dgm:prSet presAssocID="{311A54C5-C99B-41AD-8BA8-296F8310C752}" presName="node" presStyleLbl="node1" presStyleIdx="1" presStyleCnt="3">
        <dgm:presLayoutVars>
          <dgm:bulletEnabled val="1"/>
        </dgm:presLayoutVars>
      </dgm:prSet>
      <dgm:spPr/>
    </dgm:pt>
    <dgm:pt modelId="{E4D85569-EC31-4EB0-BB24-EFE756450BC6}" type="pres">
      <dgm:prSet presAssocID="{C3A9D408-4048-4A9F-B2D2-8F5378BEE70C}" presName="sibTrans" presStyleLbl="sibTrans2D1" presStyleIdx="1" presStyleCnt="3"/>
      <dgm:spPr/>
    </dgm:pt>
    <dgm:pt modelId="{E15A7DC7-4E8A-4B51-B033-6559B3B42EE5}" type="pres">
      <dgm:prSet presAssocID="{C3A9D408-4048-4A9F-B2D2-8F5378BEE70C}" presName="connectorText" presStyleLbl="sibTrans2D1" presStyleIdx="1" presStyleCnt="3"/>
      <dgm:spPr/>
    </dgm:pt>
    <dgm:pt modelId="{6036BE06-96FD-4DA3-AC7C-28CFECB93D60}" type="pres">
      <dgm:prSet presAssocID="{241D1D97-284D-43AA-BB4D-6FA7AB3C544A}" presName="node" presStyleLbl="node1" presStyleIdx="2" presStyleCnt="3">
        <dgm:presLayoutVars>
          <dgm:bulletEnabled val="1"/>
        </dgm:presLayoutVars>
      </dgm:prSet>
      <dgm:spPr/>
    </dgm:pt>
    <dgm:pt modelId="{5B8196E7-CC45-4D6F-A190-B950BC7F6D1E}" type="pres">
      <dgm:prSet presAssocID="{0447602E-E023-4ADD-BC88-5ADD8F475306}" presName="sibTrans" presStyleLbl="sibTrans2D1" presStyleIdx="2" presStyleCnt="3"/>
      <dgm:spPr/>
    </dgm:pt>
    <dgm:pt modelId="{D759A371-B2AB-44C0-81DD-54DEF080735A}" type="pres">
      <dgm:prSet presAssocID="{0447602E-E023-4ADD-BC88-5ADD8F475306}" presName="connectorText" presStyleLbl="sibTrans2D1" presStyleIdx="2" presStyleCnt="3"/>
      <dgm:spPr/>
    </dgm:pt>
  </dgm:ptLst>
  <dgm:cxnLst>
    <dgm:cxn modelId="{A75A420B-32BA-4C1E-871E-C866AC46D5EA}" srcId="{8D140B73-9437-4E98-98B3-A5CBBC70356B}" destId="{311A54C5-C99B-41AD-8BA8-296F8310C752}" srcOrd="1" destOrd="0" parTransId="{91D58B67-697E-43CA-A572-C65653FF7CE3}" sibTransId="{C3A9D408-4048-4A9F-B2D2-8F5378BEE70C}"/>
    <dgm:cxn modelId="{7909C90C-7B7A-4644-BDBE-03696707385A}" type="presOf" srcId="{FF794735-724E-4D30-AC8B-5BF5C5DCB524}" destId="{3705186F-6176-4A25-9085-B6C42CC880A5}" srcOrd="0" destOrd="0" presId="urn:microsoft.com/office/officeart/2005/8/layout/cycle7"/>
    <dgm:cxn modelId="{50A6BE15-2F5A-4DA8-87AA-A0BFD958FDEF}" srcId="{8D140B73-9437-4E98-98B3-A5CBBC70356B}" destId="{241D1D97-284D-43AA-BB4D-6FA7AB3C544A}" srcOrd="2" destOrd="0" parTransId="{E490C618-BF47-4435-9C5A-718663894385}" sibTransId="{0447602E-E023-4ADD-BC88-5ADD8F475306}"/>
    <dgm:cxn modelId="{583C8666-6C7E-41AF-976A-DBDFDE8EFFDD}" type="presOf" srcId="{C3A9D408-4048-4A9F-B2D2-8F5378BEE70C}" destId="{E4D85569-EC31-4EB0-BB24-EFE756450BC6}" srcOrd="0" destOrd="0" presId="urn:microsoft.com/office/officeart/2005/8/layout/cycle7"/>
    <dgm:cxn modelId="{95C70B6A-4B97-4BAA-8A2A-0AA5B5938E0D}" type="presOf" srcId="{1FB1A05B-5CED-4370-8E37-10E6B5812A05}" destId="{36F93A0F-A757-420D-8B4C-A93864363975}" srcOrd="0" destOrd="0" presId="urn:microsoft.com/office/officeart/2005/8/layout/cycle7"/>
    <dgm:cxn modelId="{8AEC0A71-0480-4FA7-83F0-6F1213157DC0}" type="presOf" srcId="{8D140B73-9437-4E98-98B3-A5CBBC70356B}" destId="{727F0092-3DE2-4901-8347-6A2E7F1833E9}" srcOrd="0" destOrd="0" presId="urn:microsoft.com/office/officeart/2005/8/layout/cycle7"/>
    <dgm:cxn modelId="{602283A2-10FB-4D23-9D39-89C8E18D64E6}" type="presOf" srcId="{C3A9D408-4048-4A9F-B2D2-8F5378BEE70C}" destId="{E15A7DC7-4E8A-4B51-B033-6559B3B42EE5}" srcOrd="1" destOrd="0" presId="urn:microsoft.com/office/officeart/2005/8/layout/cycle7"/>
    <dgm:cxn modelId="{1C9BD8C5-DC70-43C9-ADFA-C349BDBDB5CD}" type="presOf" srcId="{0447602E-E023-4ADD-BC88-5ADD8F475306}" destId="{5B8196E7-CC45-4D6F-A190-B950BC7F6D1E}" srcOrd="0" destOrd="0" presId="urn:microsoft.com/office/officeart/2005/8/layout/cycle7"/>
    <dgm:cxn modelId="{C46071D4-3B38-4AEA-B33F-4CA2FFF176AC}" type="presOf" srcId="{311A54C5-C99B-41AD-8BA8-296F8310C752}" destId="{5C6317F8-E609-47B3-9133-76324312419C}" srcOrd="0" destOrd="0" presId="urn:microsoft.com/office/officeart/2005/8/layout/cycle7"/>
    <dgm:cxn modelId="{DC910FE0-AD54-43A9-8DA2-6FE0BDF5EDBE}" type="presOf" srcId="{241D1D97-284D-43AA-BB4D-6FA7AB3C544A}" destId="{6036BE06-96FD-4DA3-AC7C-28CFECB93D60}" srcOrd="0" destOrd="0" presId="urn:microsoft.com/office/officeart/2005/8/layout/cycle7"/>
    <dgm:cxn modelId="{E318F8E8-9F5C-4758-AEA3-F11199F21174}" srcId="{8D140B73-9437-4E98-98B3-A5CBBC70356B}" destId="{FF794735-724E-4D30-AC8B-5BF5C5DCB524}" srcOrd="0" destOrd="0" parTransId="{A5AB74FA-AA59-45AE-BA9A-F33E6D607986}" sibTransId="{1FB1A05B-5CED-4370-8E37-10E6B5812A05}"/>
    <dgm:cxn modelId="{6F337FEE-52C0-4085-828A-8E83078560AC}" type="presOf" srcId="{0447602E-E023-4ADD-BC88-5ADD8F475306}" destId="{D759A371-B2AB-44C0-81DD-54DEF080735A}" srcOrd="1" destOrd="0" presId="urn:microsoft.com/office/officeart/2005/8/layout/cycle7"/>
    <dgm:cxn modelId="{3A9A15EF-3DE5-49B9-A0A1-96FEBDE49E33}" type="presOf" srcId="{1FB1A05B-5CED-4370-8E37-10E6B5812A05}" destId="{CFB0253A-C0FD-4D1F-A7F9-F2D94D32C9E2}" srcOrd="1" destOrd="0" presId="urn:microsoft.com/office/officeart/2005/8/layout/cycle7"/>
    <dgm:cxn modelId="{F3DA900F-70A9-43EE-BD24-53DA148B53AA}" type="presParOf" srcId="{727F0092-3DE2-4901-8347-6A2E7F1833E9}" destId="{3705186F-6176-4A25-9085-B6C42CC880A5}" srcOrd="0" destOrd="0" presId="urn:microsoft.com/office/officeart/2005/8/layout/cycle7"/>
    <dgm:cxn modelId="{B9CAE5AE-39AC-4DDD-B2FA-BC1697AAEFAE}" type="presParOf" srcId="{727F0092-3DE2-4901-8347-6A2E7F1833E9}" destId="{36F93A0F-A757-420D-8B4C-A93864363975}" srcOrd="1" destOrd="0" presId="urn:microsoft.com/office/officeart/2005/8/layout/cycle7"/>
    <dgm:cxn modelId="{3C8B578E-F2E0-4C92-973A-5070F589B35F}" type="presParOf" srcId="{36F93A0F-A757-420D-8B4C-A93864363975}" destId="{CFB0253A-C0FD-4D1F-A7F9-F2D94D32C9E2}" srcOrd="0" destOrd="0" presId="urn:microsoft.com/office/officeart/2005/8/layout/cycle7"/>
    <dgm:cxn modelId="{744F372D-726B-4BF0-B858-83F594F58DD3}" type="presParOf" srcId="{727F0092-3DE2-4901-8347-6A2E7F1833E9}" destId="{5C6317F8-E609-47B3-9133-76324312419C}" srcOrd="2" destOrd="0" presId="urn:microsoft.com/office/officeart/2005/8/layout/cycle7"/>
    <dgm:cxn modelId="{AFB97932-8AF0-45EB-A5D6-DB301576C281}" type="presParOf" srcId="{727F0092-3DE2-4901-8347-6A2E7F1833E9}" destId="{E4D85569-EC31-4EB0-BB24-EFE756450BC6}" srcOrd="3" destOrd="0" presId="urn:microsoft.com/office/officeart/2005/8/layout/cycle7"/>
    <dgm:cxn modelId="{396D5128-D861-4F6A-B5E2-F8E48463746C}" type="presParOf" srcId="{E4D85569-EC31-4EB0-BB24-EFE756450BC6}" destId="{E15A7DC7-4E8A-4B51-B033-6559B3B42EE5}" srcOrd="0" destOrd="0" presId="urn:microsoft.com/office/officeart/2005/8/layout/cycle7"/>
    <dgm:cxn modelId="{E67C8DA9-89B5-4A8A-A2DD-6687D4FFCD70}" type="presParOf" srcId="{727F0092-3DE2-4901-8347-6A2E7F1833E9}" destId="{6036BE06-96FD-4DA3-AC7C-28CFECB93D60}" srcOrd="4" destOrd="0" presId="urn:microsoft.com/office/officeart/2005/8/layout/cycle7"/>
    <dgm:cxn modelId="{75904B57-A0D4-45AA-B436-53B97A77FDF4}" type="presParOf" srcId="{727F0092-3DE2-4901-8347-6A2E7F1833E9}" destId="{5B8196E7-CC45-4D6F-A190-B950BC7F6D1E}" srcOrd="5" destOrd="0" presId="urn:microsoft.com/office/officeart/2005/8/layout/cycle7"/>
    <dgm:cxn modelId="{C06599A2-873A-4399-A6E5-BD08CDD0A924}" type="presParOf" srcId="{5B8196E7-CC45-4D6F-A190-B950BC7F6D1E}" destId="{D759A371-B2AB-44C0-81DD-54DEF080735A}" srcOrd="0" destOrd="0" presId="urn:microsoft.com/office/officeart/2005/8/layout/cycle7"/>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705186F-6176-4A25-9085-B6C42CC880A5}">
      <dsp:nvSpPr>
        <dsp:cNvPr id="0" name=""/>
        <dsp:cNvSpPr/>
      </dsp:nvSpPr>
      <dsp:spPr>
        <a:xfrm>
          <a:off x="1096457" y="667"/>
          <a:ext cx="963156" cy="481578"/>
        </a:xfrm>
        <a:prstGeom prst="roundRect">
          <a:avLst>
            <a:gd name="adj" fmla="val 10000"/>
          </a:avLst>
        </a:prstGeom>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2"/>
        </a:lnRef>
        <a:fillRef idx="3">
          <a:schemeClr val="accent2"/>
        </a:fillRef>
        <a:effectRef idx="3">
          <a:schemeClr val="accent2"/>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kumimoji="1" lang="ja-JP" altLang="en-US" sz="2000" b="1" kern="1200"/>
            <a:t>断熱性</a:t>
          </a:r>
        </a:p>
      </dsp:txBody>
      <dsp:txXfrm>
        <a:off x="1110562" y="14772"/>
        <a:ext cx="934946" cy="453368"/>
      </dsp:txXfrm>
    </dsp:sp>
    <dsp:sp modelId="{36F93A0F-A757-420D-8B4C-A93864363975}">
      <dsp:nvSpPr>
        <dsp:cNvPr id="0" name=""/>
        <dsp:cNvSpPr/>
      </dsp:nvSpPr>
      <dsp:spPr>
        <a:xfrm rot="3600000">
          <a:off x="1724606" y="846224"/>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marL="0" lvl="0" indent="0" algn="ctr" defTabSz="311150">
            <a:lnSpc>
              <a:spcPct val="90000"/>
            </a:lnSpc>
            <a:spcBef>
              <a:spcPct val="0"/>
            </a:spcBef>
            <a:spcAft>
              <a:spcPct val="35000"/>
            </a:spcAft>
            <a:buNone/>
          </a:pPr>
          <a:endParaRPr kumimoji="1" lang="ja-JP" altLang="en-US" sz="700" kern="1200"/>
        </a:p>
      </dsp:txBody>
      <dsp:txXfrm>
        <a:off x="1775172" y="879934"/>
        <a:ext cx="401365" cy="101132"/>
      </dsp:txXfrm>
    </dsp:sp>
    <dsp:sp modelId="{5C6317F8-E609-47B3-9133-76324312419C}">
      <dsp:nvSpPr>
        <dsp:cNvPr id="0" name=""/>
        <dsp:cNvSpPr/>
      </dsp:nvSpPr>
      <dsp:spPr>
        <a:xfrm>
          <a:off x="1892096" y="1378754"/>
          <a:ext cx="963156" cy="481578"/>
        </a:xfrm>
        <a:prstGeom prst="roundRect">
          <a:avLst>
            <a:gd name="adj" fmla="val 10000"/>
          </a:avLst>
        </a:prstGeom>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5"/>
        </a:lnRef>
        <a:fillRef idx="3">
          <a:schemeClr val="accent5"/>
        </a:fillRef>
        <a:effectRef idx="3">
          <a:schemeClr val="accent5"/>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kumimoji="1" lang="ja-JP" altLang="en-US" sz="2000" b="1" kern="1200"/>
            <a:t>換気</a:t>
          </a:r>
        </a:p>
      </dsp:txBody>
      <dsp:txXfrm>
        <a:off x="1906201" y="1392859"/>
        <a:ext cx="934946" cy="453368"/>
      </dsp:txXfrm>
    </dsp:sp>
    <dsp:sp modelId="{E4D85569-EC31-4EB0-BB24-EFE756450BC6}">
      <dsp:nvSpPr>
        <dsp:cNvPr id="0" name=""/>
        <dsp:cNvSpPr/>
      </dsp:nvSpPr>
      <dsp:spPr>
        <a:xfrm rot="10800000">
          <a:off x="1326786" y="1535267"/>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marL="0" lvl="0" indent="0" algn="ctr" defTabSz="311150">
            <a:lnSpc>
              <a:spcPct val="90000"/>
            </a:lnSpc>
            <a:spcBef>
              <a:spcPct val="0"/>
            </a:spcBef>
            <a:spcAft>
              <a:spcPct val="35000"/>
            </a:spcAft>
            <a:buNone/>
          </a:pPr>
          <a:endParaRPr kumimoji="1" lang="ja-JP" altLang="en-US" sz="700" kern="1200"/>
        </a:p>
      </dsp:txBody>
      <dsp:txXfrm rot="10800000">
        <a:off x="1377352" y="1568977"/>
        <a:ext cx="401365" cy="101132"/>
      </dsp:txXfrm>
    </dsp:sp>
    <dsp:sp modelId="{6036BE06-96FD-4DA3-AC7C-28CFECB93D60}">
      <dsp:nvSpPr>
        <dsp:cNvPr id="0" name=""/>
        <dsp:cNvSpPr/>
      </dsp:nvSpPr>
      <dsp:spPr>
        <a:xfrm>
          <a:off x="300818" y="1378754"/>
          <a:ext cx="963156" cy="481578"/>
        </a:xfrm>
        <a:prstGeom prst="roundRect">
          <a:avLst>
            <a:gd name="adj" fmla="val 10000"/>
          </a:avLst>
        </a:prstGeom>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4"/>
        </a:lnRef>
        <a:fillRef idx="3">
          <a:schemeClr val="accent4"/>
        </a:fillRef>
        <a:effectRef idx="3">
          <a:schemeClr val="accent4"/>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kumimoji="1" lang="ja-JP" altLang="en-US" sz="2000" b="1" kern="1200"/>
            <a:t>気密性</a:t>
          </a:r>
        </a:p>
      </dsp:txBody>
      <dsp:txXfrm>
        <a:off x="314923" y="1392859"/>
        <a:ext cx="934946" cy="453368"/>
      </dsp:txXfrm>
    </dsp:sp>
    <dsp:sp modelId="{5B8196E7-CC45-4D6F-A190-B950BC7F6D1E}">
      <dsp:nvSpPr>
        <dsp:cNvPr id="0" name=""/>
        <dsp:cNvSpPr/>
      </dsp:nvSpPr>
      <dsp:spPr>
        <a:xfrm rot="18000000">
          <a:off x="928967" y="846224"/>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marL="0" lvl="0" indent="0" algn="ctr" defTabSz="311150">
            <a:lnSpc>
              <a:spcPct val="90000"/>
            </a:lnSpc>
            <a:spcBef>
              <a:spcPct val="0"/>
            </a:spcBef>
            <a:spcAft>
              <a:spcPct val="35000"/>
            </a:spcAft>
            <a:buNone/>
          </a:pPr>
          <a:endParaRPr kumimoji="1" lang="ja-JP" altLang="en-US" sz="700" kern="1200"/>
        </a:p>
      </dsp:txBody>
      <dsp:txXfrm>
        <a:off x="979533" y="879934"/>
        <a:ext cx="401365" cy="101132"/>
      </dsp:txXfrm>
    </dsp:sp>
  </dsp:spTree>
</dsp:drawing>
</file>

<file path=xl/diagrams/layout1.xml><?xml version="1.0" encoding="utf-8"?>
<dgm:layoutDef xmlns:dgm="http://schemas.openxmlformats.org/drawingml/2006/diagram" xmlns:a="http://schemas.openxmlformats.org/drawingml/2006/main" uniqueId="urn:microsoft.com/office/officeart/2005/8/layout/cycle7">
  <dgm:title val=""/>
  <dgm:desc val=""/>
  <dgm:catLst>
    <dgm:cat type="cycle" pri="6000"/>
  </dgm:catLst>
  <dgm:sampData>
    <dgm:dataModel>
      <dgm:ptLst>
        <dgm:pt modelId="0" type="doc"/>
        <dgm:pt modelId="1">
          <dgm:prSet phldr="1"/>
        </dgm:pt>
        <dgm:pt modelId="2">
          <dgm:prSet phldr="1"/>
        </dgm:pt>
        <dgm:pt modelId="3">
          <dgm:prSet phldr="1"/>
        </dgm:pt>
      </dgm:ptLst>
      <dgm:cxnLst>
        <dgm:cxn modelId="6" srcId="0" destId="1" srcOrd="0" destOrd="0"/>
        <dgm:cxn modelId="7" srcId="0" destId="2" srcOrd="1" destOrd="0"/>
        <dgm:cxn modelId="8" srcId="0" destId="3" srcOrd="2"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func="var" arg="dir" op="equ" val="norm">
        <dgm:alg type="cycle">
          <dgm:param type="stAng" val="0"/>
          <dgm:param type="spanAng" val="360"/>
        </dgm:alg>
      </dgm:if>
      <dgm:else name="Name3">
        <dgm:alg type="cycle">
          <dgm:param type="stAng" val="0"/>
          <dgm:param type="spanAng" val="-360"/>
        </dgm:alg>
      </dgm:else>
    </dgm:choose>
    <dgm:shape xmlns:r="http://schemas.openxmlformats.org/officeDocument/2006/relationships" r:blip="">
      <dgm:adjLst/>
    </dgm:shape>
    <dgm:presOf/>
    <dgm:constrLst>
      <dgm:constr type="diam" refType="w"/>
      <dgm:constr type="w" for="ch" ptType="node" refType="w"/>
      <dgm:constr type="primFontSz" for="ch" ptType="node" op="equ" val="65"/>
      <dgm:constr type="w" for="ch" forName="sibTrans" refType="w" refFor="ch" refPtType="node" op="equ" fact="0.35"/>
      <dgm:constr type="connDist" for="ch" forName="sibTrans" op="equ"/>
      <dgm:constr type="primFontSz" for="des" forName="connectorText" op="equ" val="55"/>
      <dgm:constr type="primFontSz" for="des" forName="connectorText" refType="primFontSz" refFor="ch" refPtType="node" op="lte" fact="0.8"/>
      <dgm:constr type="sibSp" refType="w" refFor="ch" refPtType="node" op="equ" fact="0.65"/>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4">
        <dgm:if name="Name5" axis="par ch" ptType="doc node" func="cnt" op="gt" val="1">
          <dgm:forEach name="sibTransForEach" axis="followSib" ptType="sibTrans" hideLastTrans="0" cnt="1">
            <dgm:layoutNode name="sibTrans">
              <dgm:choose name="Name6">
                <dgm:if name="Name7" axis="par ch" ptType="doc node" func="posEven" op="equ" val="1">
                  <dgm:alg type="conn">
                    <dgm:param type="begPts" val="radial"/>
                    <dgm:param type="endPts" val="radial"/>
                    <dgm:param type="begSty" val="arr"/>
                    <dgm:param type="endSty" val="arr"/>
                  </dgm:alg>
                </dgm:if>
                <dgm:else name="Name8">
                  <dgm:alg type="conn">
                    <dgm:param type="begPts" val="auto"/>
                    <dgm:param type="endPts" val="auto"/>
                    <dgm:param type="begSty" val="arr"/>
                    <dgm:param type="endSty" val="arr"/>
                  </dgm:alg>
                </dgm:else>
              </dgm:choose>
              <dgm:shape xmlns:r="http://schemas.openxmlformats.org/officeDocument/2006/relationships" type="conn" r:blip="">
                <dgm:adjLst/>
              </dgm:shape>
              <dgm:presOf axis="self"/>
              <dgm:constrLst>
                <dgm:constr type="h" refType="w" fact="0.5"/>
                <dgm:constr type="connDist"/>
                <dgm:constr type="begPad" refType="connDist" fact="0.1"/>
                <dgm:constr type="endPad" refType="connDist" fact="0.1"/>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if>
        <dgm:else name="Name9"/>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hyperlink" Target="#&#9314;&#21033;&#29992;&#26041;&#27861;!A1"/><Relationship Id="rId7" Type="http://schemas.openxmlformats.org/officeDocument/2006/relationships/hyperlink" Target="http://www.nilim.go.jp/lab/bcg/siryou/tnn/tnn0975pdf/ks097507.pdf" TargetMode="External"/><Relationship Id="rId2" Type="http://schemas.openxmlformats.org/officeDocument/2006/relationships/hyperlink" Target="#&#9313;&#12488;&#12521;&#12502;&#12523;&#20363;!A1"/><Relationship Id="rId1" Type="http://schemas.openxmlformats.org/officeDocument/2006/relationships/image" Target="../media/image1.png"/><Relationship Id="rId6" Type="http://schemas.openxmlformats.org/officeDocument/2006/relationships/image" Target="../media/image4.emf"/><Relationship Id="rId5" Type="http://schemas.openxmlformats.org/officeDocument/2006/relationships/image" Target="../media/image3.jpe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hyperlink" Target="#&#30446;&#27425;!A1"/><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hyperlink" Target="#&#9314;&#21033;&#29992;&#26041;&#27861;!A1"/><Relationship Id="rId5" Type="http://schemas.openxmlformats.org/officeDocument/2006/relationships/hyperlink" Target="http://kashihoken.or.jp/kashihoken/" TargetMode="External"/><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9315;&#20303;&#12414;&#12356;&#12398;&#24076;&#26395;!A1"/></Relationships>
</file>

<file path=xl/drawings/_rels/drawing4.xml.rels><?xml version="1.0" encoding="UTF-8" standalone="yes"?>
<Relationships xmlns="http://schemas.openxmlformats.org/package/2006/relationships"><Relationship Id="rId8" Type="http://schemas.openxmlformats.org/officeDocument/2006/relationships/hyperlink" Target="http://www.bousai.go.jp/kaigirep/chuobou/senmon/shutochokkajishinmodel/index.html" TargetMode="External"/><Relationship Id="rId13" Type="http://schemas.openxmlformats.org/officeDocument/2006/relationships/image" Target="../media/image12.emf"/><Relationship Id="rId3" Type="http://schemas.openxmlformats.org/officeDocument/2006/relationships/hyperlink" Target="#'&#9316;&#24615;&#33021;&#34920;&#31034;&#12394;&#12393;&#65288;&#20303;&#12414;&#12356;&#25163;&#30906;&#35469;)'!A1"/><Relationship Id="rId7" Type="http://schemas.openxmlformats.org/officeDocument/2006/relationships/hyperlink" Target="http://www.bousai.go.jp/jishin/nankai/nankaitrough_info.html" TargetMode="External"/><Relationship Id="rId12" Type="http://schemas.openxmlformats.org/officeDocument/2006/relationships/hyperlink" Target="https://etsuran2.mlit.go.jp/TAKKEN/manual/manual.pdf" TargetMode="External"/><Relationship Id="rId2" Type="http://schemas.openxmlformats.org/officeDocument/2006/relationships/hyperlink" Target="http://www.data.jma.go.jp/obd/stats/etrn/index.php" TargetMode="External"/><Relationship Id="rId1" Type="http://schemas.openxmlformats.org/officeDocument/2006/relationships/hyperlink" Target="http://disaportal.gsi.go.jp/" TargetMode="External"/><Relationship Id="rId6" Type="http://schemas.openxmlformats.org/officeDocument/2006/relationships/image" Target="../media/image11.png"/><Relationship Id="rId11" Type="http://schemas.openxmlformats.org/officeDocument/2006/relationships/hyperlink" Target="https://etsuran2.mlit.go.jp/TAKKEN/" TargetMode="External"/><Relationship Id="rId5" Type="http://schemas.openxmlformats.org/officeDocument/2006/relationships/hyperlink" Target="#'&#9319;&#32784;&#20037;&#24615;&#35413;&#20385;&#65288;&#22238;&#31572;&#65289;'!A1"/><Relationship Id="rId10" Type="http://schemas.openxmlformats.org/officeDocument/2006/relationships/hyperlink" Target="http://disaportal.gsi.go.jp/hazardmap/pamphlet/sousa1.pdf" TargetMode="External"/><Relationship Id="rId4" Type="http://schemas.openxmlformats.org/officeDocument/2006/relationships/hyperlink" Target="#'&#9317;&#20181;&#27096;&#12392;&#20385;&#26684; (&#36896;&#12426;&#25163;&#35352;&#20837;&#12289;&#20303;&#12414;&#12356;&#25163;&#30906;&#35469;)'!A1"/><Relationship Id="rId9" Type="http://schemas.openxmlformats.org/officeDocument/2006/relationships/hyperlink" Target="http://disaportal.gsi.go.jp/hazardmap/pamphlet/sousa2.pdf" TargetMode="External"/><Relationship Id="rId14" Type="http://schemas.openxmlformats.org/officeDocument/2006/relationships/hyperlink" Target="https://www.mlit.go.jp/totikensangyo/const/1_6_bt_000080.html" TargetMode="External"/></Relationships>
</file>

<file path=xl/drawings/_rels/drawing5.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hyperlink" Target="#'&#9317;&#20181;&#27096;&#12392;&#20385;&#26684; (&#36896;&#12426;&#25163;&#35352;&#20837;&#12289;&#20303;&#12414;&#12356;&#25163;&#30906;&#35469;)'!A1"/><Relationship Id="rId1" Type="http://schemas.openxmlformats.org/officeDocument/2006/relationships/hyperlink" Target="https://www.hyoukakyoukai.or.jp/kikan/hyouka_search.php" TargetMode="Externa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xml.rels><?xml version="1.0" encoding="UTF-8" standalone="yes"?>
<Relationships xmlns="http://schemas.openxmlformats.org/package/2006/relationships"><Relationship Id="rId1" Type="http://schemas.openxmlformats.org/officeDocument/2006/relationships/hyperlink" Target="#'&#9319;&#32784;&#20037;&#24615;&#35413;&#20385;&#65288;&#22238;&#31572;&#65289;'!A1"/></Relationships>
</file>

<file path=xl/drawings/_rels/drawing7.xml.rels><?xml version="1.0" encoding="UTF-8" standalone="yes"?>
<Relationships xmlns="http://schemas.openxmlformats.org/package/2006/relationships"><Relationship Id="rId3" Type="http://schemas.openxmlformats.org/officeDocument/2006/relationships/hyperlink" Target="#'&#9317;&#20181;&#27096;&#12392;&#20385;&#26684; (&#36896;&#12426;&#25163;&#35352;&#20837;&#12289;&#20303;&#12414;&#12356;&#25163;&#30906;&#35469;)'!W82"/><Relationship Id="rId2" Type="http://schemas.openxmlformats.org/officeDocument/2006/relationships/hyperlink" Target="#'&#9317;&#20181;&#27096;&#12392;&#20385;&#26684; (&#36896;&#12426;&#25163;&#35352;&#20837;&#12289;&#20303;&#12414;&#12356;&#25163;&#30906;&#35469;)'!W53"/><Relationship Id="rId1" Type="http://schemas.openxmlformats.org/officeDocument/2006/relationships/hyperlink" Target="#'&#9317;&#20181;&#27096;&#12392;&#20385;&#26684; (&#36896;&#12426;&#25163;&#35352;&#20837;&#12289;&#20303;&#12414;&#12356;&#25163;&#30906;&#35469;)'!W29"/><Relationship Id="rId6" Type="http://schemas.openxmlformats.org/officeDocument/2006/relationships/hyperlink" Target="#'&#9317;&#20181;&#27096;&#12392;&#20385;&#26684; (&#36896;&#12426;&#25163;&#35352;&#20837;&#12289;&#20303;&#12414;&#12356;&#25163;&#30906;&#35469;)'!W104"/><Relationship Id="rId5" Type="http://schemas.openxmlformats.org/officeDocument/2006/relationships/hyperlink" Target="#'&#9317;&#20181;&#27096;&#12392;&#20385;&#26684; (&#36896;&#12426;&#25163;&#35352;&#20837;&#12289;&#20303;&#12414;&#12356;&#25163;&#30906;&#35469;)'!W157"/><Relationship Id="rId4" Type="http://schemas.openxmlformats.org/officeDocument/2006/relationships/hyperlink" Target="#'&#9317;&#20181;&#27096;&#12392;&#20385;&#26684; (&#36896;&#12426;&#25163;&#35352;&#20837;&#12289;&#20303;&#12414;&#12356;&#25163;&#30906;&#35469;)'!W121"/></Relationships>
</file>

<file path=xl/drawings/_rels/drawing8.xml.rels><?xml version="1.0" encoding="UTF-8" standalone="yes"?>
<Relationships xmlns="http://schemas.openxmlformats.org/package/2006/relationships"><Relationship Id="rId2" Type="http://schemas.openxmlformats.org/officeDocument/2006/relationships/hyperlink" Target="#&#9314;&#21033;&#29992;&#26041;&#27861;!A1"/><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hyperlink" Target="#'&#9317;&#20181;&#27096;&#12392;&#20385;&#26684; (&#36896;&#12426;&#25163;&#35352;&#20837;&#12289;&#20303;&#12414;&#12356;&#25163;&#30906;&#35469;)'!A1"/><Relationship Id="rId2" Type="http://schemas.openxmlformats.org/officeDocument/2006/relationships/hyperlink" Target="http://www.cbl.or.jp/info/file/kanki-m1.pdf" TargetMode="External"/><Relationship Id="rId1" Type="http://schemas.openxmlformats.org/officeDocument/2006/relationships/hyperlink" Target="https://www.hyoukakyoukai.or.jp/kikan/hyouka_search.php" TargetMode="External"/></Relationships>
</file>

<file path=xl/drawings/drawing1.xml><?xml version="1.0" encoding="utf-8"?>
<xdr:wsDr xmlns:xdr="http://schemas.openxmlformats.org/drawingml/2006/spreadsheetDrawing" xmlns:a="http://schemas.openxmlformats.org/drawingml/2006/main">
  <xdr:oneCellAnchor>
    <xdr:from>
      <xdr:col>4</xdr:col>
      <xdr:colOff>116327</xdr:colOff>
      <xdr:row>4</xdr:row>
      <xdr:rowOff>161925</xdr:rowOff>
    </xdr:from>
    <xdr:ext cx="7263528" cy="492443"/>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859527" y="723900"/>
          <a:ext cx="7263528"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scene3d>
            <a:camera prst="orthographicFront"/>
            <a:lightRig rig="threePt" dir="t"/>
          </a:scene3d>
          <a:sp3d extrusionH="57150">
            <a:bevelT w="38100" h="38100"/>
          </a:sp3d>
        </a:bodyPr>
        <a:lstStyle/>
        <a:p>
          <a:pPr algn="ctr"/>
          <a:r>
            <a:rPr kumimoji="1" lang="ja-JP" altLang="en-US" sz="2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outerShdw blurRad="75057" dist="38100" dir="5400000" sy="-20000" rotWithShape="0">
                  <a:prstClr val="black">
                    <a:alpha val="25000"/>
                  </a:prstClr>
                </a:outerShdw>
                <a:reflection blurRad="12700" stA="28000" endPos="45000" dist="1000" dir="5400000" sy="-100000" algn="bl" rotWithShape="0"/>
              </a:effectLst>
              <a:latin typeface="HG正楷書体-PRO" panose="03000600000000000000" pitchFamily="66" charset="-128"/>
              <a:ea typeface="HG正楷書体-PRO" panose="03000600000000000000" pitchFamily="66" charset="-128"/>
            </a:rPr>
            <a:t>～安全・安心なマイホームを検討されている方へ～</a:t>
          </a:r>
        </a:p>
      </xdr:txBody>
    </xdr:sp>
    <xdr:clientData/>
  </xdr:oneCellAnchor>
  <xdr:oneCellAnchor>
    <xdr:from>
      <xdr:col>4</xdr:col>
      <xdr:colOff>168955</xdr:colOff>
      <xdr:row>9</xdr:row>
      <xdr:rowOff>52919</xdr:rowOff>
    </xdr:from>
    <xdr:ext cx="7959045" cy="1559529"/>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2890384" y="2298098"/>
          <a:ext cx="7959045" cy="1559529"/>
        </a:xfrm>
        <a:prstGeom prst="rect">
          <a:avLst/>
        </a:prstGeom>
        <a:noFill/>
      </xdr:spPr>
      <xdr:txBody>
        <a:bodyPr wrap="square" lIns="91440" tIns="45720" rIns="91440" bIns="45720">
          <a:spAutoFit/>
        </a:bodyPr>
        <a:lstStyle/>
        <a:p>
          <a:pPr algn="ctr"/>
          <a:r>
            <a:rPr kumimoji="1"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a:t>
          </a:r>
          <a:endParaRPr kumimoji="1" lang="en-US" altLang="ja-JP"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a:p>
          <a:pPr algn="ctr"/>
          <a:r>
            <a:rPr kumimoji="1"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造り手との情報交換ツール</a:t>
          </a:r>
          <a:endParaRPr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363008</xdr:colOff>
      <xdr:row>1</xdr:row>
      <xdr:rowOff>43392</xdr:rowOff>
    </xdr:from>
    <xdr:ext cx="5172230" cy="1184568"/>
    <xdr:sp macro="" textlink="">
      <xdr:nvSpPr>
        <xdr:cNvPr id="9" name="下リボン 8">
          <a:extLst>
            <a:ext uri="{FF2B5EF4-FFF2-40B4-BE49-F238E27FC236}">
              <a16:creationId xmlns:a16="http://schemas.microsoft.com/office/drawing/2014/main" id="{00000000-0008-0000-0100-000009000000}"/>
            </a:ext>
          </a:extLst>
        </xdr:cNvPr>
        <xdr:cNvSpPr/>
      </xdr:nvSpPr>
      <xdr:spPr>
        <a:xfrm>
          <a:off x="363008" y="210080"/>
          <a:ext cx="5172230" cy="1184568"/>
        </a:xfrm>
        <a:prstGeom prst="ribbon">
          <a:avLst>
            <a:gd name="adj1" fmla="val 16667"/>
            <a:gd name="adj2" fmla="val 75000"/>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pPr algn="l"/>
          <a:r>
            <a:rPr kumimoji="1" lang="ja-JP" altLang="en-US" sz="1800" b="1">
              <a:latin typeface="HG正楷書体-PRO" panose="03000600000000000000" pitchFamily="66" charset="-128"/>
              <a:ea typeface="HG正楷書体-PRO" panose="03000600000000000000" pitchFamily="66" charset="-128"/>
            </a:rPr>
            <a:t>国土交通省国土技術政策研究所主催</a:t>
          </a:r>
          <a:endParaRPr kumimoji="1" lang="en-US" altLang="ja-JP" sz="1800" b="1">
            <a:latin typeface="HG正楷書体-PRO" panose="03000600000000000000" pitchFamily="66" charset="-128"/>
            <a:ea typeface="HG正楷書体-PRO" panose="03000600000000000000" pitchFamily="66" charset="-128"/>
          </a:endParaRPr>
        </a:p>
        <a:p>
          <a:pPr algn="l"/>
          <a:r>
            <a:rPr kumimoji="1" lang="ja-JP" altLang="en-US" sz="1800" b="1">
              <a:latin typeface="HG正楷書体-PRO" panose="03000600000000000000" pitchFamily="66" charset="-128"/>
              <a:ea typeface="HG正楷書体-PRO" panose="03000600000000000000" pitchFamily="66" charset="-128"/>
            </a:rPr>
            <a:t>産学官連携による</a:t>
          </a:r>
          <a:endParaRPr kumimoji="1" lang="en-US" altLang="ja-JP" sz="1800" b="1">
            <a:latin typeface="HG正楷書体-PRO" panose="03000600000000000000" pitchFamily="66" charset="-128"/>
            <a:ea typeface="HG正楷書体-PRO" panose="03000600000000000000" pitchFamily="66" charset="-128"/>
          </a:endParaRPr>
        </a:p>
        <a:p>
          <a:pPr algn="l"/>
          <a:r>
            <a:rPr kumimoji="1" lang="en-US" altLang="ja-JP" sz="1800" b="1">
              <a:latin typeface="HG正楷書体-PRO" panose="03000600000000000000" pitchFamily="66" charset="-128"/>
              <a:ea typeface="HG正楷書体-PRO" panose="03000600000000000000" pitchFamily="66" charset="-128"/>
            </a:rPr>
            <a:t>5</a:t>
          </a:r>
          <a:r>
            <a:rPr kumimoji="1" lang="ja-JP" altLang="en-US" sz="1800" b="1">
              <a:latin typeface="HG正楷書体-PRO" panose="03000600000000000000" pitchFamily="66" charset="-128"/>
              <a:ea typeface="HG正楷書体-PRO" panose="03000600000000000000" pitchFamily="66" charset="-128"/>
            </a:rPr>
            <a:t>年間の共同研究の成果です。</a:t>
          </a:r>
        </a:p>
      </xdr:txBody>
    </xdr:sp>
    <xdr:clientData/>
  </xdr:oneCellAnchor>
  <xdr:oneCellAnchor>
    <xdr:from>
      <xdr:col>1</xdr:col>
      <xdr:colOff>0</xdr:colOff>
      <xdr:row>24</xdr:row>
      <xdr:rowOff>152401</xdr:rowOff>
    </xdr:from>
    <xdr:ext cx="9747250" cy="14343742"/>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625929" y="4815115"/>
          <a:ext cx="9747250" cy="14343742"/>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3000"/>
            </a:lnSpc>
            <a:spcBef>
              <a:spcPts val="600"/>
            </a:spcBef>
            <a:spcAft>
              <a:spcPts val="600"/>
            </a:spcAft>
          </a:pPr>
          <a:r>
            <a:rPr kumimoji="1" lang="ja-JP" altLang="en-US" sz="2000" b="1">
              <a:latin typeface="+mn-ea"/>
              <a:ea typeface="+mn-ea"/>
            </a:rPr>
            <a:t>　住宅展示場に行きますと、</a:t>
          </a:r>
          <a:r>
            <a:rPr kumimoji="1" lang="ja-JP" altLang="en-US" sz="2000" b="1">
              <a:solidFill>
                <a:schemeClr val="dk1"/>
              </a:solidFill>
              <a:effectLst/>
              <a:latin typeface="+mn-lt"/>
              <a:ea typeface="+mn-ea"/>
              <a:cs typeface="+mn-cs"/>
            </a:rPr>
            <a:t>おしゃれで高機能な</a:t>
          </a:r>
          <a:r>
            <a:rPr kumimoji="1" lang="ja-JP" altLang="ja-JP" sz="2000" b="1">
              <a:solidFill>
                <a:schemeClr val="dk1"/>
              </a:solidFill>
              <a:effectLst/>
              <a:latin typeface="+mn-lt"/>
              <a:ea typeface="+mn-ea"/>
              <a:cs typeface="+mn-cs"/>
            </a:rPr>
            <a:t>キッチン、</a:t>
          </a:r>
          <a:r>
            <a:rPr kumimoji="1" lang="ja-JP" altLang="en-US" sz="2000" b="1">
              <a:solidFill>
                <a:schemeClr val="dk1"/>
              </a:solidFill>
              <a:effectLst/>
              <a:latin typeface="+mn-lt"/>
              <a:ea typeface="+mn-ea"/>
              <a:cs typeface="+mn-cs"/>
            </a:rPr>
            <a:t>ゆったりくつろげる</a:t>
          </a:r>
          <a:r>
            <a:rPr kumimoji="1" lang="ja-JP" altLang="ja-JP" sz="2000" b="1">
              <a:solidFill>
                <a:schemeClr val="dk1"/>
              </a:solidFill>
              <a:effectLst/>
              <a:latin typeface="+mn-lt"/>
              <a:ea typeface="+mn-ea"/>
              <a:cs typeface="+mn-cs"/>
            </a:rPr>
            <a:t>システムバス</a:t>
          </a:r>
          <a:r>
            <a:rPr kumimoji="1" lang="ja-JP" altLang="en-US" sz="2000" b="1">
              <a:solidFill>
                <a:schemeClr val="dk1"/>
              </a:solidFill>
              <a:effectLst/>
              <a:latin typeface="+mn-lt"/>
              <a:ea typeface="+mn-ea"/>
              <a:cs typeface="+mn-cs"/>
            </a:rPr>
            <a:t>、</a:t>
          </a:r>
          <a:r>
            <a:rPr kumimoji="1" lang="ja-JP" altLang="en-US" sz="2000" b="1">
              <a:latin typeface="+mn-ea"/>
              <a:ea typeface="+mn-ea"/>
            </a:rPr>
            <a:t>広くてぬくもりのある空間、未来への夢が広がります。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このようなお家でずっと暮らしていきたい・・・。</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住まい手は、デザインや最新の設備の機能性を重視する人が多く、造り手</a:t>
          </a:r>
          <a:r>
            <a:rPr kumimoji="1" lang="ja-JP" altLang="ja-JP" sz="2000" b="1">
              <a:solidFill>
                <a:schemeClr val="dk1"/>
              </a:solidFill>
              <a:effectLst/>
              <a:latin typeface="+mn-lt"/>
              <a:ea typeface="+mn-ea"/>
              <a:cs typeface="+mn-cs"/>
            </a:rPr>
            <a:t>は</a:t>
          </a:r>
          <a:r>
            <a:rPr kumimoji="1" lang="ja-JP" altLang="en-US" sz="2000" b="1">
              <a:solidFill>
                <a:schemeClr val="dk1"/>
              </a:solidFill>
              <a:effectLst/>
              <a:latin typeface="+mn-lt"/>
              <a:ea typeface="+mn-ea"/>
              <a:cs typeface="+mn-cs"/>
            </a:rPr>
            <a:t>なるべく皆様の希望を叶えようとされています</a:t>
          </a:r>
          <a:r>
            <a:rPr kumimoji="1" lang="ja-JP" altLang="en-US" sz="2000" b="1">
              <a:latin typeface="+mn-ea"/>
              <a:ea typeface="+mn-ea"/>
            </a:rPr>
            <a:t>。</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しかし、一部の住宅会社では、他社との</a:t>
          </a:r>
          <a:r>
            <a:rPr kumimoji="1" lang="ja-JP" altLang="en-US" sz="2000" b="1">
              <a:solidFill>
                <a:srgbClr val="FF0000"/>
              </a:solidFill>
              <a:latin typeface="+mn-ea"/>
              <a:ea typeface="+mn-ea"/>
            </a:rPr>
            <a:t>価格競争が激化するあまり、住まい手の目の届きにくい部分や評価されにくい部分の費用を</a:t>
          </a:r>
          <a:r>
            <a:rPr kumimoji="1" lang="ja-JP" altLang="en-US" sz="2000" b="1" u="sng">
              <a:solidFill>
                <a:srgbClr val="FF0000"/>
              </a:solidFill>
              <a:latin typeface="+mn-ea"/>
              <a:ea typeface="+mn-ea"/>
            </a:rPr>
            <a:t>必要以上に</a:t>
          </a:r>
          <a:r>
            <a:rPr kumimoji="1" lang="ja-JP" altLang="en-US" sz="2000" b="1">
              <a:solidFill>
                <a:srgbClr val="FF0000"/>
              </a:solidFill>
              <a:latin typeface="+mn-ea"/>
              <a:ea typeface="+mn-ea"/>
            </a:rPr>
            <a:t>削減</a:t>
          </a:r>
          <a:r>
            <a:rPr kumimoji="1" lang="ja-JP" altLang="en-US" sz="2000" b="1">
              <a:latin typeface="+mn-ea"/>
              <a:ea typeface="+mn-ea"/>
            </a:rPr>
            <a:t>することがあります。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このような住宅は、建設時の費用が少なく、一見、魅力的に見えます。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しかし、材料の品質が低く不適切な構法や施工の場合、耐久性も低くなり、建設後数年で内部構造などが広い範囲で著しく劣化することがあります。</a:t>
          </a:r>
          <a:r>
            <a:rPr kumimoji="1" lang="ja-JP" altLang="en-US" sz="2000" b="1">
              <a:solidFill>
                <a:srgbClr val="FF0000"/>
              </a:solidFill>
              <a:latin typeface="+mn-ea"/>
              <a:ea typeface="+mn-ea"/>
            </a:rPr>
            <a:t>最初の建設費が安くても</a:t>
          </a:r>
          <a:r>
            <a:rPr kumimoji="1" lang="ja-JP" altLang="en-US" sz="2000" b="1">
              <a:latin typeface="+mn-ea"/>
              <a:ea typeface="+mn-ea"/>
            </a:rPr>
            <a:t>、結果的に</a:t>
          </a:r>
          <a:r>
            <a:rPr kumimoji="1" lang="ja-JP" altLang="en-US" sz="2000" b="1">
              <a:solidFill>
                <a:srgbClr val="FF0000"/>
              </a:solidFill>
              <a:latin typeface="+mn-ea"/>
              <a:ea typeface="+mn-ea"/>
            </a:rPr>
            <a:t>高額な改修費用が必要</a:t>
          </a:r>
          <a:r>
            <a:rPr kumimoji="1" lang="ja-JP" altLang="en-US" sz="2000" b="1">
              <a:latin typeface="+mn-ea"/>
              <a:ea typeface="+mn-ea"/>
            </a:rPr>
            <a:t>となり、かえって</a:t>
          </a:r>
          <a:r>
            <a:rPr kumimoji="1" lang="ja-JP" altLang="en-US" sz="2000" b="1">
              <a:solidFill>
                <a:srgbClr val="FF0000"/>
              </a:solidFill>
              <a:latin typeface="+mn-ea"/>
              <a:ea typeface="+mn-ea"/>
            </a:rPr>
            <a:t>全体の費用が大きくなってしまう</a:t>
          </a:r>
          <a:r>
            <a:rPr kumimoji="1" lang="ja-JP" altLang="en-US" sz="2000" b="1">
              <a:latin typeface="+mn-ea"/>
              <a:ea typeface="+mn-ea"/>
            </a:rPr>
            <a:t>可能性があります。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もちろん、建設費が安くても、合理化などにより品質の良い材料を使い、適切に建設されている住宅会社もあります。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一方、建設時の費用が大きくても、造り手の知識や施工技術の不足により、雨漏りや結露など、不適切なトラブルが発生してしまうこともあります。</a:t>
          </a:r>
        </a:p>
        <a:p>
          <a:pPr>
            <a:lnSpc>
              <a:spcPts val="3000"/>
            </a:lnSpc>
            <a:spcBef>
              <a:spcPts val="600"/>
            </a:spcBef>
            <a:spcAft>
              <a:spcPts val="600"/>
            </a:spcAft>
          </a:pPr>
          <a:r>
            <a:rPr kumimoji="1" lang="ja-JP" altLang="en-US" sz="2000" b="1">
              <a:solidFill>
                <a:sysClr val="windowText" lastClr="000000"/>
              </a:solidFill>
              <a:effectLst/>
              <a:latin typeface="+mn-lt"/>
              <a:ea typeface="+mn-ea"/>
              <a:cs typeface="+mn-cs"/>
            </a:rPr>
            <a:t>また、住宅会社により、広告宣伝費、住宅展示場関係経費、研究開発費など、間接的な経費も著しく異なります。</a:t>
          </a:r>
        </a:p>
        <a:p>
          <a:pPr>
            <a:lnSpc>
              <a:spcPts val="3000"/>
            </a:lnSpc>
            <a:spcBef>
              <a:spcPts val="600"/>
            </a:spcBef>
            <a:spcAft>
              <a:spcPts val="600"/>
            </a:spcAft>
          </a:pPr>
          <a:r>
            <a:rPr kumimoji="1" lang="ja-JP" altLang="en-US" sz="2000" b="1">
              <a:solidFill>
                <a:srgbClr val="FF0000"/>
              </a:solidFill>
              <a:effectLst/>
              <a:latin typeface="+mn-lt"/>
              <a:ea typeface="+mn-ea"/>
              <a:cs typeface="+mn-cs"/>
            </a:rPr>
            <a:t>住宅の良し悪しは、建設費、会社の規模、知名度だけでは判断することができません。</a:t>
          </a:r>
          <a:endParaRPr kumimoji="1" lang="en-US" altLang="ja-JP" sz="2000" b="1">
            <a:solidFill>
              <a:srgbClr val="FF0000"/>
            </a:solidFill>
            <a:effectLst/>
            <a:latin typeface="+mn-lt"/>
            <a:ea typeface="+mn-ea"/>
            <a:cs typeface="+mn-cs"/>
          </a:endParaRPr>
        </a:p>
        <a:p>
          <a:pPr>
            <a:lnSpc>
              <a:spcPts val="3000"/>
            </a:lnSpc>
            <a:spcBef>
              <a:spcPts val="600"/>
            </a:spcBef>
            <a:spcAft>
              <a:spcPts val="600"/>
            </a:spcAft>
          </a:pPr>
          <a:r>
            <a:rPr kumimoji="1" lang="ja-JP" altLang="en-US" sz="2000" b="1">
              <a:latin typeface="+mn-ea"/>
              <a:ea typeface="+mn-ea"/>
            </a:rPr>
            <a:t>　住宅のトラブルを未然に防ぐには、数多くの専門的な知識が必要です。そのため、専門家である住宅会社に全て任せれば良いと考えがちです。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しかし、</a:t>
          </a:r>
          <a:r>
            <a:rPr kumimoji="1" lang="ja-JP" altLang="en-US" sz="2000" b="1">
              <a:solidFill>
                <a:srgbClr val="FF0000"/>
              </a:solidFill>
              <a:latin typeface="+mn-ea"/>
              <a:ea typeface="+mn-ea"/>
            </a:rPr>
            <a:t>各々の住宅会社により、専門知識や施工技術の内容に大きな差があります。</a:t>
          </a:r>
          <a:endParaRPr kumimoji="1" lang="en-US" altLang="ja-JP" sz="2000" b="1">
            <a:solidFill>
              <a:srgbClr val="FF0000"/>
            </a:solidFill>
            <a:latin typeface="+mn-ea"/>
            <a:ea typeface="+mn-ea"/>
          </a:endParaRPr>
        </a:p>
        <a:p>
          <a:pPr>
            <a:lnSpc>
              <a:spcPts val="3000"/>
            </a:lnSpc>
            <a:spcBef>
              <a:spcPts val="600"/>
            </a:spcBef>
            <a:spcAft>
              <a:spcPts val="600"/>
            </a:spcAft>
          </a:pPr>
          <a:r>
            <a:rPr kumimoji="1" lang="ja-JP" altLang="en-US" sz="2000" b="1">
              <a:latin typeface="+mn-ea"/>
              <a:ea typeface="+mn-ea"/>
            </a:rPr>
            <a:t>従って、住まい手は、</a:t>
          </a:r>
          <a:r>
            <a:rPr kumimoji="1" lang="ja-JP" altLang="en-US" sz="2000" b="1">
              <a:solidFill>
                <a:srgbClr val="FF0000"/>
              </a:solidFill>
              <a:latin typeface="+mn-ea"/>
              <a:ea typeface="+mn-ea"/>
            </a:rPr>
            <a:t>優良な住宅会社を選択する手段が必要</a:t>
          </a:r>
          <a:r>
            <a:rPr kumimoji="1" lang="ja-JP" altLang="en-US" sz="2000" b="1">
              <a:latin typeface="+mn-ea"/>
              <a:ea typeface="+mn-ea"/>
            </a:rPr>
            <a:t>となります。</a:t>
          </a:r>
        </a:p>
        <a:p>
          <a:pPr>
            <a:lnSpc>
              <a:spcPts val="3000"/>
            </a:lnSpc>
            <a:spcBef>
              <a:spcPts val="600"/>
            </a:spcBef>
            <a:spcAft>
              <a:spcPts val="600"/>
            </a:spcAft>
          </a:pPr>
          <a:r>
            <a:rPr kumimoji="1" lang="ja-JP" altLang="en-US" sz="2000" b="1">
              <a:latin typeface="+mn-ea"/>
              <a:ea typeface="+mn-ea"/>
            </a:rPr>
            <a:t>　</a:t>
          </a:r>
          <a:r>
            <a:rPr kumimoji="1" lang="ja-JP" altLang="en-US" sz="2000" b="1">
              <a:solidFill>
                <a:srgbClr val="FF0000"/>
              </a:solidFill>
              <a:latin typeface="+mn-ea"/>
              <a:ea typeface="+mn-ea"/>
            </a:rPr>
            <a:t>このツール</a:t>
          </a:r>
          <a:r>
            <a:rPr kumimoji="1" lang="ja-JP" altLang="en-US" sz="2000" b="1">
              <a:latin typeface="+mn-ea"/>
              <a:ea typeface="+mn-ea"/>
            </a:rPr>
            <a:t>は、候補となる住宅会社が、住宅の耐久性をどのように確保しようとしているのか情報を収集し、住まい手が各々の仕様</a:t>
          </a:r>
          <a:r>
            <a:rPr kumimoji="1" lang="en-US" altLang="ja-JP" sz="2000" b="1">
              <a:latin typeface="+mn-ea"/>
              <a:ea typeface="+mn-ea"/>
            </a:rPr>
            <a:t>(</a:t>
          </a:r>
          <a:r>
            <a:rPr kumimoji="1" lang="ja-JP" altLang="en-US" sz="2000" b="1">
              <a:latin typeface="+mn-ea"/>
              <a:ea typeface="+mn-ea"/>
            </a:rPr>
            <a:t>構法、材料、納まりなど）を</a:t>
          </a:r>
          <a:r>
            <a:rPr kumimoji="1" lang="ja-JP" altLang="en-US" sz="2000" b="1">
              <a:solidFill>
                <a:srgbClr val="FF0000"/>
              </a:solidFill>
              <a:latin typeface="+mn-ea"/>
              <a:ea typeface="+mn-ea"/>
            </a:rPr>
            <a:t>横並びに比較・評価する目安</a:t>
          </a:r>
          <a:r>
            <a:rPr kumimoji="1" lang="ja-JP" altLang="en-US" sz="2000" b="1">
              <a:latin typeface="+mn-ea"/>
              <a:ea typeface="+mn-ea"/>
            </a:rPr>
            <a:t>を示し、</a:t>
          </a:r>
          <a:r>
            <a:rPr kumimoji="1" lang="ja-JP" altLang="en-US" sz="2000" b="1">
              <a:solidFill>
                <a:srgbClr val="FF0000"/>
              </a:solidFill>
              <a:latin typeface="+mn-ea"/>
              <a:ea typeface="+mn-ea"/>
            </a:rPr>
            <a:t>手助けする</a:t>
          </a:r>
          <a:r>
            <a:rPr kumimoji="1" lang="ja-JP" altLang="en-US" sz="2000" b="1">
              <a:latin typeface="+mn-ea"/>
              <a:ea typeface="+mn-ea"/>
            </a:rPr>
            <a:t>ものです。</a:t>
          </a:r>
          <a:endParaRPr kumimoji="1" lang="en-US" altLang="ja-JP" sz="800" b="1">
            <a:latin typeface="+mn-ea"/>
            <a:ea typeface="+mn-ea"/>
          </a:endParaRPr>
        </a:p>
        <a:p>
          <a:pPr>
            <a:lnSpc>
              <a:spcPts val="3000"/>
            </a:lnSpc>
            <a:spcBef>
              <a:spcPts val="600"/>
            </a:spcBef>
            <a:spcAft>
              <a:spcPts val="600"/>
            </a:spcAft>
          </a:pPr>
          <a:r>
            <a:rPr kumimoji="1" lang="ja-JP" altLang="en-US" sz="2000" b="1">
              <a:latin typeface="+mn-ea"/>
              <a:ea typeface="+mn-ea"/>
            </a:rPr>
            <a:t>　</a:t>
          </a:r>
          <a:r>
            <a:rPr kumimoji="1" lang="ja-JP" altLang="en-US" sz="2000" b="1" u="none">
              <a:latin typeface="+mn-ea"/>
              <a:ea typeface="+mn-ea"/>
            </a:rPr>
            <a:t>ここでは詳細な仕様や施工技術には触れていないので、絶対的な耐久性の評価をすることは出来ません。また、造り手独自の仕様については評価の対象としていません。</a:t>
          </a:r>
          <a:endParaRPr kumimoji="1" lang="en-US" altLang="ja-JP" sz="2000" b="1" u="none">
            <a:latin typeface="+mn-ea"/>
            <a:ea typeface="+mn-ea"/>
          </a:endParaRPr>
        </a:p>
        <a:p>
          <a:pPr>
            <a:lnSpc>
              <a:spcPts val="3000"/>
            </a:lnSpc>
            <a:spcBef>
              <a:spcPts val="600"/>
            </a:spcBef>
            <a:spcAft>
              <a:spcPts val="600"/>
            </a:spcAft>
          </a:pPr>
          <a:r>
            <a:rPr kumimoji="1" lang="ja-JP" altLang="en-US" sz="2000" b="1" u="none">
              <a:latin typeface="+mn-ea"/>
              <a:ea typeface="+mn-ea"/>
            </a:rPr>
            <a:t>しかし、思いがけない</a:t>
          </a:r>
          <a:r>
            <a:rPr kumimoji="1" lang="ja-JP" altLang="en-US" sz="2000" b="1" u="none">
              <a:solidFill>
                <a:srgbClr val="FF0000"/>
              </a:solidFill>
              <a:latin typeface="+mn-ea"/>
              <a:ea typeface="+mn-ea"/>
            </a:rPr>
            <a:t>トラブルを未然に防ぐための重要な資料</a:t>
          </a:r>
          <a:r>
            <a:rPr kumimoji="1" lang="ja-JP" altLang="en-US" sz="2000" b="1" u="none">
              <a:latin typeface="+mn-ea"/>
              <a:ea typeface="+mn-ea"/>
            </a:rPr>
            <a:t>になると思いますのでご利用下さい。</a:t>
          </a:r>
        </a:p>
      </xdr:txBody>
    </xdr:sp>
    <xdr:clientData/>
  </xdr:oneCellAnchor>
  <xdr:oneCellAnchor>
    <xdr:from>
      <xdr:col>0</xdr:col>
      <xdr:colOff>201236</xdr:colOff>
      <xdr:row>117</xdr:row>
      <xdr:rowOff>69298</xdr:rowOff>
    </xdr:from>
    <xdr:ext cx="11990764" cy="240030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201236" y="20180655"/>
          <a:ext cx="11990764" cy="24003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noAutofit/>
        </a:bodyPr>
        <a:lstStyle/>
        <a:p>
          <a:r>
            <a:rPr kumimoji="1" lang="ja-JP" altLang="en-US" sz="1550" b="1"/>
            <a:t>このツールは、国土交通省 国土技術政策総合研究所主催の産学官連携による共同研究　「木造住宅の耐久性向上に関わる建物外皮の構造・仕様とその評価に関する研究」（平成</a:t>
          </a:r>
          <a:r>
            <a:rPr kumimoji="1" lang="en-US" altLang="ja-JP" sz="1550" b="1"/>
            <a:t>23</a:t>
          </a:r>
          <a:r>
            <a:rPr kumimoji="1" lang="ja-JP" altLang="en-US" sz="1550" b="1"/>
            <a:t>年度～平成</a:t>
          </a:r>
          <a:r>
            <a:rPr kumimoji="1" lang="en-US" altLang="ja-JP" sz="1550" b="1"/>
            <a:t>27</a:t>
          </a:r>
          <a:r>
            <a:rPr kumimoji="1" lang="ja-JP" altLang="en-US" sz="1550" b="1"/>
            <a:t>年度、委員長 </a:t>
          </a:r>
          <a:r>
            <a:rPr kumimoji="1" lang="ja-JP" altLang="en-US" sz="1550" b="1" baseline="0"/>
            <a:t> 東海大学 名誉教授 石川廣三）の成果に基づいて提案するものです。</a:t>
          </a:r>
          <a:endParaRPr kumimoji="1" lang="en-US" altLang="ja-JP" sz="1550" b="1"/>
        </a:p>
        <a:p>
          <a:endParaRPr kumimoji="1" lang="en-US" altLang="ja-JP" sz="800" b="1"/>
        </a:p>
        <a:p>
          <a:r>
            <a:rPr kumimoji="1" lang="ja-JP" altLang="en-US" sz="1550" b="1"/>
            <a:t>共同研究締結、執筆団体</a:t>
          </a:r>
          <a:endParaRPr kumimoji="1" lang="en-US" altLang="ja-JP" sz="1550" b="1"/>
        </a:p>
        <a:p>
          <a:endParaRPr kumimoji="1" lang="en-US" altLang="ja-JP" sz="800" b="1"/>
        </a:p>
        <a:p>
          <a:r>
            <a:rPr kumimoji="1" lang="ja-JP" altLang="en-US" sz="1550" b="1"/>
            <a:t>国土交通省 国土技術政策総合研究所、東海大学、東洋大学、関東学院大学、筑波大学、早稲田大学、横浜国立大学</a:t>
          </a:r>
          <a:endParaRPr kumimoji="1" lang="en-US" altLang="ja-JP" sz="1550" b="1"/>
        </a:p>
        <a:p>
          <a:r>
            <a:rPr kumimoji="1" lang="ja-JP" altLang="en-US" sz="1550" b="1"/>
            <a:t>（一社）住宅瑕疵担保責任保険協会、（一社）日本木造住宅産業協会、（一社）全国中小建築工事業団体連合会、</a:t>
          </a:r>
          <a:endParaRPr kumimoji="1" lang="en-US" altLang="ja-JP" sz="1550" b="1"/>
        </a:p>
        <a:p>
          <a:r>
            <a:rPr kumimoji="1" lang="ja-JP" altLang="en-US" sz="1550" b="1"/>
            <a:t>（一財）中小建設業住宅センター、（一社）全日本瓦工事業連盟、（一社）日本金属屋根協会、（一社）日本左官業組合連合会、</a:t>
          </a:r>
          <a:endParaRPr kumimoji="1" lang="en-US" altLang="ja-JP" sz="1550" b="1"/>
        </a:p>
        <a:p>
          <a:r>
            <a:rPr kumimoji="1" lang="ja-JP" altLang="en-US" sz="1550" b="1"/>
            <a:t>（一社）日本防水材料連合会、</a:t>
          </a:r>
          <a:r>
            <a:rPr kumimoji="1" lang="en-US" altLang="ja-JP" sz="1550" b="1"/>
            <a:t>NPO</a:t>
          </a:r>
          <a:r>
            <a:rPr kumimoji="1" lang="ja-JP" altLang="en-US" sz="1550" b="1"/>
            <a:t>法人湿式仕上技術センター、</a:t>
          </a:r>
          <a:r>
            <a:rPr kumimoji="1" lang="en-US" altLang="ja-JP" sz="1550" b="1"/>
            <a:t>NPO</a:t>
          </a:r>
          <a:r>
            <a:rPr kumimoji="1" lang="ja-JP" altLang="en-US" sz="1550" b="1"/>
            <a:t>法人住宅外装テクニカルセンター、</a:t>
          </a:r>
          <a:endParaRPr kumimoji="1" lang="en-US" altLang="ja-JP" sz="1550" b="1"/>
        </a:p>
        <a:p>
          <a:r>
            <a:rPr kumimoji="1" lang="ja-JP" altLang="en-US" sz="1550" b="1"/>
            <a:t>全国陶器瓦工業組合連合会、透湿ルーフィング協会、屋根換気メーカー協会</a:t>
          </a:r>
          <a:endParaRPr kumimoji="1" lang="en-US" altLang="ja-JP" sz="1550" b="1"/>
        </a:p>
        <a:p>
          <a:endParaRPr kumimoji="1" lang="en-US" altLang="ja-JP" sz="1550" b="1"/>
        </a:p>
        <a:p>
          <a:endParaRPr kumimoji="1" lang="ja-JP" altLang="en-US" sz="1550" b="1"/>
        </a:p>
      </xdr:txBody>
    </xdr:sp>
    <xdr:clientData/>
  </xdr:oneCellAnchor>
  <xdr:twoCellAnchor editAs="oneCell">
    <xdr:from>
      <xdr:col>16</xdr:col>
      <xdr:colOff>459317</xdr:colOff>
      <xdr:row>55</xdr:row>
      <xdr:rowOff>612</xdr:rowOff>
    </xdr:from>
    <xdr:to>
      <xdr:col>20</xdr:col>
      <xdr:colOff>349251</xdr:colOff>
      <xdr:row>66</xdr:row>
      <xdr:rowOff>57944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0449984" y="10001862"/>
          <a:ext cx="2387600" cy="1919999"/>
        </a:xfrm>
        <a:prstGeom prst="rect">
          <a:avLst/>
        </a:prstGeom>
      </xdr:spPr>
    </xdr:pic>
    <xdr:clientData/>
  </xdr:twoCellAnchor>
  <xdr:oneCellAnchor>
    <xdr:from>
      <xdr:col>7</xdr:col>
      <xdr:colOff>0</xdr:colOff>
      <xdr:row>112</xdr:row>
      <xdr:rowOff>160993</xdr:rowOff>
    </xdr:from>
    <xdr:ext cx="1605569" cy="471122"/>
    <xdr:sp macro="" textlink="">
      <xdr:nvSpPr>
        <xdr:cNvPr id="5" name="角丸四角形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4381500" y="18548779"/>
          <a:ext cx="1605569" cy="471122"/>
        </a:xfrm>
        <a:prstGeom prst="roundRect">
          <a:avLst/>
        </a:prstGeom>
        <a:solidFill>
          <a:srgbClr val="FFC000"/>
        </a:solidFill>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2000" b="1"/>
            <a:t>トラブル例へ</a:t>
          </a:r>
        </a:p>
      </xdr:txBody>
    </xdr:sp>
    <xdr:clientData/>
  </xdr:oneCellAnchor>
  <xdr:oneCellAnchor>
    <xdr:from>
      <xdr:col>11</xdr:col>
      <xdr:colOff>353508</xdr:colOff>
      <xdr:row>112</xdr:row>
      <xdr:rowOff>160993</xdr:rowOff>
    </xdr:from>
    <xdr:ext cx="1514912" cy="471122"/>
    <xdr:sp macro="" textlink="">
      <xdr:nvSpPr>
        <xdr:cNvPr id="18" name="角丸四角形 17">
          <a:hlinkClick xmlns:r="http://schemas.openxmlformats.org/officeDocument/2006/relationships" r:id="rId3"/>
          <a:extLst>
            <a:ext uri="{FF2B5EF4-FFF2-40B4-BE49-F238E27FC236}">
              <a16:creationId xmlns:a16="http://schemas.microsoft.com/office/drawing/2014/main" id="{00000000-0008-0000-0100-000012000000}"/>
            </a:ext>
          </a:extLst>
        </xdr:cNvPr>
        <xdr:cNvSpPr/>
      </xdr:nvSpPr>
      <xdr:spPr>
        <a:xfrm>
          <a:off x="7238722" y="18548779"/>
          <a:ext cx="1514912" cy="471122"/>
        </a:xfrm>
        <a:prstGeom prst="roundRect">
          <a:avLst/>
        </a:prstGeom>
        <a:solidFill>
          <a:srgbClr val="FFFF00"/>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利用方法へ</a:t>
          </a:r>
        </a:p>
      </xdr:txBody>
    </xdr:sp>
    <xdr:clientData/>
  </xdr:oneCellAnchor>
  <xdr:oneCellAnchor>
    <xdr:from>
      <xdr:col>13</xdr:col>
      <xdr:colOff>380999</xdr:colOff>
      <xdr:row>0</xdr:row>
      <xdr:rowOff>116417</xdr:rowOff>
    </xdr:from>
    <xdr:ext cx="4184877" cy="1282621"/>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9225642" y="116417"/>
          <a:ext cx="4184877" cy="1282621"/>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none" rtlCol="0" anchor="t">
          <a:spAutoFit/>
        </a:bodyPr>
        <a:lstStyle/>
        <a:p>
          <a:pPr algn="l"/>
          <a:r>
            <a:rPr kumimoji="1" lang="ja-JP" altLang="en-US" sz="1600" b="1"/>
            <a:t>ちょっと、難しそう・・・と思われたら！</a:t>
          </a:r>
          <a:endParaRPr kumimoji="1" lang="en-US" altLang="ja-JP" sz="1600" b="1"/>
        </a:p>
        <a:p>
          <a:pPr algn="l"/>
          <a:r>
            <a:rPr kumimoji="1" lang="ja-JP" altLang="en-US" sz="1600" b="1"/>
            <a:t>「③利用方法」のシートを読んで、</a:t>
          </a:r>
          <a:endParaRPr kumimoji="1" lang="en-US" altLang="ja-JP" sz="1600" b="1"/>
        </a:p>
        <a:p>
          <a:pPr algn="l"/>
          <a:r>
            <a:rPr kumimoji="1" lang="ja-JP" altLang="en-US" sz="1600" b="1"/>
            <a:t>「④住まいの希望」を入力し、</a:t>
          </a:r>
          <a:endParaRPr kumimoji="1" lang="en-US" altLang="ja-JP" sz="1600" b="1"/>
        </a:p>
        <a:p>
          <a:pPr algn="l"/>
          <a:r>
            <a:rPr kumimoji="1" lang="ja-JP" altLang="en-US" sz="1600" b="1"/>
            <a:t>候補の住宅会社へファイルを送ってください。</a:t>
          </a:r>
          <a:endParaRPr kumimoji="1" lang="en-US" altLang="ja-JP" sz="1600" b="1"/>
        </a:p>
      </xdr:txBody>
    </xdr:sp>
    <xdr:clientData/>
  </xdr:oneCellAnchor>
  <xdr:oneCellAnchor>
    <xdr:from>
      <xdr:col>3</xdr:col>
      <xdr:colOff>111125</xdr:colOff>
      <xdr:row>19</xdr:row>
      <xdr:rowOff>88188</xdr:rowOff>
    </xdr:from>
    <xdr:ext cx="7646067" cy="625812"/>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992313" y="3898188"/>
          <a:ext cx="7646067" cy="625812"/>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600" b="1"/>
            <a:t>※</a:t>
          </a:r>
          <a:r>
            <a:rPr kumimoji="1" lang="ja-JP" altLang="en-US" sz="1600" b="1"/>
            <a:t>ここでの造り手とは、「住宅会社」、「設計事務所」などを示しています。　 </a:t>
          </a:r>
          <a:endParaRPr kumimoji="1" lang="en-US" altLang="ja-JP" sz="1600" b="1"/>
        </a:p>
        <a:p>
          <a:r>
            <a:rPr kumimoji="1" lang="ja-JP" altLang="en-US" sz="1600" b="1"/>
            <a:t>    住まい手は、一戸建て住宅の建設・購入を計画されている方を対象としています。</a:t>
          </a:r>
        </a:p>
      </xdr:txBody>
    </xdr:sp>
    <xdr:clientData/>
  </xdr:oneCellAnchor>
  <xdr:oneCellAnchor>
    <xdr:from>
      <xdr:col>0</xdr:col>
      <xdr:colOff>198437</xdr:colOff>
      <xdr:row>8</xdr:row>
      <xdr:rowOff>97895</xdr:rowOff>
    </xdr:from>
    <xdr:ext cx="2947018" cy="565841"/>
    <xdr:sp macro="" textlink="">
      <xdr:nvSpPr>
        <xdr:cNvPr id="10" name="横巻き 9">
          <a:extLst>
            <a:ext uri="{FF2B5EF4-FFF2-40B4-BE49-F238E27FC236}">
              <a16:creationId xmlns:a16="http://schemas.microsoft.com/office/drawing/2014/main" id="{00000000-0008-0000-0100-00000A000000}"/>
            </a:ext>
          </a:extLst>
        </xdr:cNvPr>
        <xdr:cNvSpPr/>
      </xdr:nvSpPr>
      <xdr:spPr>
        <a:xfrm>
          <a:off x="198437" y="2074333"/>
          <a:ext cx="2947018" cy="565841"/>
        </a:xfrm>
        <a:prstGeom prst="horizontalScroll">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対象：一戸建て木造住宅</a:t>
          </a:r>
        </a:p>
      </xdr:txBody>
    </xdr:sp>
    <xdr:clientData/>
  </xdr:oneCellAnchor>
  <xdr:twoCellAnchor editAs="oneCell">
    <xdr:from>
      <xdr:col>16</xdr:col>
      <xdr:colOff>358747</xdr:colOff>
      <xdr:row>24</xdr:row>
      <xdr:rowOff>158754</xdr:rowOff>
    </xdr:from>
    <xdr:to>
      <xdr:col>20</xdr:col>
      <xdr:colOff>518583</xdr:colOff>
      <xdr:row>34</xdr:row>
      <xdr:rowOff>90037</xdr:rowOff>
    </xdr:to>
    <xdr:pic>
      <xdr:nvPicPr>
        <xdr:cNvPr id="19" name="図 18" descr="フリーイラスト 調理器具とシステムキッチン">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9414" y="4910671"/>
          <a:ext cx="2657502" cy="1624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349249</xdr:colOff>
      <xdr:row>38</xdr:row>
      <xdr:rowOff>116423</xdr:rowOff>
    </xdr:from>
    <xdr:to>
      <xdr:col>20</xdr:col>
      <xdr:colOff>423333</xdr:colOff>
      <xdr:row>50</xdr:row>
      <xdr:rowOff>16887</xdr:rowOff>
    </xdr:to>
    <xdr:pic>
      <xdr:nvPicPr>
        <xdr:cNvPr id="25" name="図 24" descr="フリーイラスト, ベクトルデータ, EPS, 人物, 家族, 親子, お父さん（父親）, 子供, 男の子, お風呂（入浴）, 浴槽（バスタブ）, ">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39916" y="7239006"/>
          <a:ext cx="2571750" cy="193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613827</xdr:colOff>
      <xdr:row>34</xdr:row>
      <xdr:rowOff>158750</xdr:rowOff>
    </xdr:from>
    <xdr:ext cx="2014206" cy="392415"/>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0604494" y="6604000"/>
          <a:ext cx="2014206"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おしゃれなキッチン</a:t>
          </a:r>
        </a:p>
      </xdr:txBody>
    </xdr:sp>
    <xdr:clientData/>
  </xdr:oneCellAnchor>
  <xdr:oneCellAnchor>
    <xdr:from>
      <xdr:col>16</xdr:col>
      <xdr:colOff>592660</xdr:colOff>
      <xdr:row>50</xdr:row>
      <xdr:rowOff>31750</xdr:rowOff>
    </xdr:from>
    <xdr:ext cx="1833002" cy="392415"/>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10583327" y="9186333"/>
          <a:ext cx="1833002"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ゆったりした浴室</a:t>
          </a:r>
        </a:p>
      </xdr:txBody>
    </xdr:sp>
    <xdr:clientData/>
  </xdr:oneCellAnchor>
  <xdr:oneCellAnchor>
    <xdr:from>
      <xdr:col>16</xdr:col>
      <xdr:colOff>253993</xdr:colOff>
      <xdr:row>66</xdr:row>
      <xdr:rowOff>158749</xdr:rowOff>
    </xdr:from>
    <xdr:ext cx="2751779" cy="392415"/>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10244660" y="12022666"/>
          <a:ext cx="2751779"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劣化したルーフバルコニー</a:t>
          </a:r>
        </a:p>
      </xdr:txBody>
    </xdr:sp>
    <xdr:clientData/>
  </xdr:oneCellAnchor>
  <xdr:oneCellAnchor>
    <xdr:from>
      <xdr:col>17</xdr:col>
      <xdr:colOff>52916</xdr:colOff>
      <xdr:row>81</xdr:row>
      <xdr:rowOff>148166</xdr:rowOff>
    </xdr:from>
    <xdr:ext cx="1800493" cy="392415"/>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0667999" y="14552083"/>
          <a:ext cx="1800493"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予期せぬ雨漏れ</a:t>
          </a:r>
        </a:p>
      </xdr:txBody>
    </xdr:sp>
    <xdr:clientData/>
  </xdr:oneCellAnchor>
  <xdr:twoCellAnchor editAs="oneCell">
    <xdr:from>
      <xdr:col>16</xdr:col>
      <xdr:colOff>476250</xdr:colOff>
      <xdr:row>69</xdr:row>
      <xdr:rowOff>127000</xdr:rowOff>
    </xdr:from>
    <xdr:to>
      <xdr:col>20</xdr:col>
      <xdr:colOff>8970</xdr:colOff>
      <xdr:row>82</xdr:row>
      <xdr:rowOff>111125</xdr:rowOff>
    </xdr:to>
    <xdr:pic>
      <xdr:nvPicPr>
        <xdr:cNvPr id="27" name="図 26">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398250" y="12906375"/>
          <a:ext cx="2233586"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396875</xdr:colOff>
      <xdr:row>11</xdr:row>
      <xdr:rowOff>47625</xdr:rowOff>
    </xdr:from>
    <xdr:to>
      <xdr:col>20</xdr:col>
      <xdr:colOff>333375</xdr:colOff>
      <xdr:row>18</xdr:row>
      <xdr:rowOff>22679</xdr:rowOff>
    </xdr:to>
    <xdr:sp macro="" textlink="">
      <xdr:nvSpPr>
        <xdr:cNvPr id="24" name="テキスト ボックス 23">
          <a:hlinkClick xmlns:r="http://schemas.openxmlformats.org/officeDocument/2006/relationships" r:id="rId7"/>
          <a:extLst>
            <a:ext uri="{FF2B5EF4-FFF2-40B4-BE49-F238E27FC236}">
              <a16:creationId xmlns:a16="http://schemas.microsoft.com/office/drawing/2014/main" id="{00000000-0008-0000-0100-000018000000}"/>
            </a:ext>
          </a:extLst>
        </xdr:cNvPr>
        <xdr:cNvSpPr txBox="1"/>
      </xdr:nvSpPr>
      <xdr:spPr>
        <a:xfrm>
          <a:off x="11318875" y="2635250"/>
          <a:ext cx="2667000" cy="1197429"/>
        </a:xfrm>
        <a:prstGeom prst="rect">
          <a:avLst/>
        </a:prstGeom>
        <a:ln/>
      </xdr:spPr>
      <xdr:style>
        <a:lnRef idx="2">
          <a:schemeClr val="accent5"/>
        </a:lnRef>
        <a:fillRef idx="1">
          <a:schemeClr val="lt1"/>
        </a:fillRef>
        <a:effectRef idx="0">
          <a:schemeClr val="accent5"/>
        </a:effectRef>
        <a:fontRef idx="minor">
          <a:schemeClr val="dk1"/>
        </a:fontRef>
      </xdr:style>
      <xdr:txBody>
        <a:bodyPr vertOverflow="overflow" horzOverflow="overflow" wrap="square" rtlCol="0" anchor="t"/>
        <a:lstStyle/>
        <a:p>
          <a:r>
            <a:rPr kumimoji="1" lang="ja-JP" altLang="en-US" sz="2000" b="1"/>
            <a:t>ご利用にあたり、必ず「</a:t>
          </a:r>
          <a:r>
            <a:rPr kumimoji="1" lang="ja-JP" altLang="en-US" sz="2000" b="1">
              <a:solidFill>
                <a:srgbClr val="FF0000"/>
              </a:solidFill>
            </a:rPr>
            <a:t>主旨説明・注意事項</a:t>
          </a:r>
          <a:r>
            <a:rPr kumimoji="1" lang="ja-JP" altLang="en-US" sz="2000" b="1"/>
            <a:t>」をご覧下さい。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31752</xdr:colOff>
      <xdr:row>76</xdr:row>
      <xdr:rowOff>2270</xdr:rowOff>
    </xdr:from>
    <xdr:to>
      <xdr:col>11</xdr:col>
      <xdr:colOff>214470</xdr:colOff>
      <xdr:row>109</xdr:row>
      <xdr:rowOff>134262</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2" y="12411984"/>
          <a:ext cx="7067932" cy="5520421"/>
        </a:xfrm>
        <a:prstGeom prst="rect">
          <a:avLst/>
        </a:prstGeom>
      </xdr:spPr>
    </xdr:pic>
    <xdr:clientData/>
  </xdr:twoCellAnchor>
  <xdr:twoCellAnchor editAs="oneCell">
    <xdr:from>
      <xdr:col>9</xdr:col>
      <xdr:colOff>519462</xdr:colOff>
      <xdr:row>46</xdr:row>
      <xdr:rowOff>90714</xdr:rowOff>
    </xdr:from>
    <xdr:to>
      <xdr:col>19</xdr:col>
      <xdr:colOff>395606</xdr:colOff>
      <xdr:row>75</xdr:row>
      <xdr:rowOff>154214</xdr:rowOff>
    </xdr:to>
    <xdr:pic>
      <xdr:nvPicPr>
        <xdr:cNvPr id="19" name="図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2819" y="7601857"/>
          <a:ext cx="6135430" cy="4798786"/>
        </a:xfrm>
        <a:prstGeom prst="rect">
          <a:avLst/>
        </a:prstGeom>
      </xdr:spPr>
    </xdr:pic>
    <xdr:clientData/>
  </xdr:twoCellAnchor>
  <xdr:twoCellAnchor editAs="oneCell">
    <xdr:from>
      <xdr:col>0</xdr:col>
      <xdr:colOff>25400</xdr:colOff>
      <xdr:row>46</xdr:row>
      <xdr:rowOff>122299</xdr:rowOff>
    </xdr:from>
    <xdr:to>
      <xdr:col>9</xdr:col>
      <xdr:colOff>520700</xdr:colOff>
      <xdr:row>76</xdr:row>
      <xdr:rowOff>17236</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 y="7633442"/>
          <a:ext cx="6128657" cy="4793508"/>
        </a:xfrm>
        <a:prstGeom prst="rect">
          <a:avLst/>
        </a:prstGeom>
      </xdr:spPr>
    </xdr:pic>
    <xdr:clientData/>
  </xdr:twoCellAnchor>
  <xdr:twoCellAnchor editAs="oneCell">
    <xdr:from>
      <xdr:col>1</xdr:col>
      <xdr:colOff>520700</xdr:colOff>
      <xdr:row>4</xdr:row>
      <xdr:rowOff>97943</xdr:rowOff>
    </xdr:from>
    <xdr:to>
      <xdr:col>15</xdr:col>
      <xdr:colOff>539750</xdr:colOff>
      <xdr:row>46</xdr:row>
      <xdr:rowOff>112953</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9350" y="758343"/>
          <a:ext cx="8820150" cy="6949210"/>
        </a:xfrm>
        <a:prstGeom prst="rect">
          <a:avLst/>
        </a:prstGeom>
      </xdr:spPr>
    </xdr:pic>
    <xdr:clientData/>
  </xdr:twoCellAnchor>
  <xdr:oneCellAnchor>
    <xdr:from>
      <xdr:col>0</xdr:col>
      <xdr:colOff>146049</xdr:colOff>
      <xdr:row>47</xdr:row>
      <xdr:rowOff>87084</xdr:rowOff>
    </xdr:from>
    <xdr:ext cx="3149548" cy="397272"/>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146049" y="8401048"/>
          <a:ext cx="3149548"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床に孔が空いたルーフバルコニー</a:t>
          </a:r>
        </a:p>
      </xdr:txBody>
    </xdr:sp>
    <xdr:clientData/>
  </xdr:oneCellAnchor>
  <xdr:oneCellAnchor>
    <xdr:from>
      <xdr:col>10</xdr:col>
      <xdr:colOff>52614</xdr:colOff>
      <xdr:row>47</xdr:row>
      <xdr:rowOff>84821</xdr:rowOff>
    </xdr:from>
    <xdr:ext cx="2927352" cy="739776"/>
    <xdr:sp macro="" textlink="">
      <xdr:nvSpPr>
        <xdr:cNvPr id="10" name="角丸四角形 9">
          <a:extLst>
            <a:ext uri="{FF2B5EF4-FFF2-40B4-BE49-F238E27FC236}">
              <a16:creationId xmlns:a16="http://schemas.microsoft.com/office/drawing/2014/main" id="{00000000-0008-0000-0200-00000A000000}"/>
            </a:ext>
          </a:extLst>
        </xdr:cNvPr>
        <xdr:cNvSpPr/>
      </xdr:nvSpPr>
      <xdr:spPr>
        <a:xfrm>
          <a:off x="6311900" y="7759250"/>
          <a:ext cx="2927352" cy="739776"/>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square" rtlCol="0" anchor="t">
          <a:noAutofit/>
        </a:bodyPr>
        <a:lstStyle/>
        <a:p>
          <a:pPr algn="l"/>
          <a:r>
            <a:rPr kumimoji="1" lang="ja-JP" altLang="en-US" sz="1600" b="1"/>
            <a:t>構造用合板が腐朽して</a:t>
          </a:r>
          <a:endParaRPr kumimoji="1" lang="en-US" altLang="ja-JP" sz="1600" b="1"/>
        </a:p>
        <a:p>
          <a:pPr algn="l"/>
          <a:r>
            <a:rPr kumimoji="1" lang="ja-JP" altLang="en-US" sz="1600" b="1"/>
            <a:t>錆びた平ラスとモルタルが露出</a:t>
          </a:r>
        </a:p>
      </xdr:txBody>
    </xdr:sp>
    <xdr:clientData/>
  </xdr:oneCellAnchor>
  <xdr:oneCellAnchor>
    <xdr:from>
      <xdr:col>0</xdr:col>
      <xdr:colOff>185817</xdr:colOff>
      <xdr:row>76</xdr:row>
      <xdr:rowOff>125778</xdr:rowOff>
    </xdr:from>
    <xdr:ext cx="2197737" cy="397272"/>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185817" y="12673378"/>
          <a:ext cx="2197737"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バルコニー腰壁の劣化</a:t>
          </a:r>
        </a:p>
      </xdr:txBody>
    </xdr:sp>
    <xdr:clientData/>
  </xdr:oneCellAnchor>
  <xdr:oneCellAnchor>
    <xdr:from>
      <xdr:col>1</xdr:col>
      <xdr:colOff>619884</xdr:colOff>
      <xdr:row>5</xdr:row>
      <xdr:rowOff>51845</xdr:rowOff>
    </xdr:from>
    <xdr:ext cx="2324822" cy="397272"/>
    <xdr:sp macro="" textlink="">
      <xdr:nvSpPr>
        <xdr:cNvPr id="15" name="角丸四角形 14">
          <a:extLst>
            <a:ext uri="{FF2B5EF4-FFF2-40B4-BE49-F238E27FC236}">
              <a16:creationId xmlns:a16="http://schemas.microsoft.com/office/drawing/2014/main" id="{00000000-0008-0000-0200-00000F000000}"/>
            </a:ext>
          </a:extLst>
        </xdr:cNvPr>
        <xdr:cNvSpPr/>
      </xdr:nvSpPr>
      <xdr:spPr>
        <a:xfrm>
          <a:off x="1300241" y="936309"/>
          <a:ext cx="2324822"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黒く腐朽した合板耐力壁</a:t>
          </a:r>
        </a:p>
      </xdr:txBody>
    </xdr:sp>
    <xdr:clientData/>
  </xdr:oneCellAnchor>
  <xdr:oneCellAnchor>
    <xdr:from>
      <xdr:col>11</xdr:col>
      <xdr:colOff>235859</xdr:colOff>
      <xdr:row>88</xdr:row>
      <xdr:rowOff>49890</xdr:rowOff>
    </xdr:from>
    <xdr:ext cx="5519964" cy="3134181"/>
    <xdr:sp macro="" textlink="">
      <xdr:nvSpPr>
        <xdr:cNvPr id="21" name="角丸四角形 20">
          <a:hlinkClick xmlns:r="http://schemas.openxmlformats.org/officeDocument/2006/relationships" r:id="rId5"/>
          <a:extLst>
            <a:ext uri="{FF2B5EF4-FFF2-40B4-BE49-F238E27FC236}">
              <a16:creationId xmlns:a16="http://schemas.microsoft.com/office/drawing/2014/main" id="{00000000-0008-0000-0200-000015000000}"/>
            </a:ext>
          </a:extLst>
        </xdr:cNvPr>
        <xdr:cNvSpPr/>
      </xdr:nvSpPr>
      <xdr:spPr>
        <a:xfrm>
          <a:off x="7719788" y="15616461"/>
          <a:ext cx="5519964" cy="3134181"/>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square" rtlCol="0" anchor="t">
          <a:noAutofit/>
        </a:bodyPr>
        <a:lstStyle/>
        <a:p>
          <a:pPr algn="l"/>
          <a:r>
            <a:rPr kumimoji="1" lang="ja-JP" altLang="en-US" sz="1800" b="1"/>
            <a:t>　この住宅は、南側外壁が広範囲に著しい劣化を生じ、新築後</a:t>
          </a:r>
          <a:r>
            <a:rPr kumimoji="1" lang="en-US" altLang="ja-JP" sz="1800" b="1"/>
            <a:t>6</a:t>
          </a:r>
          <a:r>
            <a:rPr kumimoji="1" lang="ja-JP" altLang="en-US" sz="1800" b="1"/>
            <a:t>年未満でその状況が発見され改修されています。現在、売り主及び請負人に対し構造耐力上主要な部分と雨水の浸入を防止する部分について１０年間の瑕疵担保責任を負うことが義務付けられています。しかし、劣化が著しい場合、改修されるまでの期間、安全性を確保することが困難となります。これらの劣化を防ぐために、③利用方法</a:t>
          </a:r>
          <a:r>
            <a:rPr kumimoji="1" lang="ja-JP" altLang="en-US" sz="1800" b="1" baseline="0"/>
            <a:t> </a:t>
          </a:r>
          <a:r>
            <a:rPr kumimoji="1" lang="ja-JP" altLang="en-US" sz="1800" b="1"/>
            <a:t>を読み、住宅会社からの回答を参考にして下さい。</a:t>
          </a:r>
          <a:endParaRPr kumimoji="1" lang="en-US" altLang="ja-JP" sz="1800" b="1"/>
        </a:p>
      </xdr:txBody>
    </xdr:sp>
    <xdr:clientData/>
  </xdr:oneCellAnchor>
  <xdr:oneCellAnchor>
    <xdr:from>
      <xdr:col>12</xdr:col>
      <xdr:colOff>607786</xdr:colOff>
      <xdr:row>108</xdr:row>
      <xdr:rowOff>2720</xdr:rowOff>
    </xdr:from>
    <xdr:ext cx="2659853" cy="471122"/>
    <xdr:sp macro="" textlink="">
      <xdr:nvSpPr>
        <xdr:cNvPr id="24" name="角丸四角形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8799286" y="18862220"/>
          <a:ext cx="2659853" cy="471122"/>
        </a:xfrm>
        <a:prstGeom prst="roundRect">
          <a:avLst/>
        </a:prstGeom>
        <a:solidFill>
          <a:srgbClr val="FFFF00"/>
        </a:solidFill>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2000" b="1"/>
            <a:t>「利用方法」のシートへ</a:t>
          </a:r>
        </a:p>
      </xdr:txBody>
    </xdr:sp>
    <xdr:clientData/>
  </xdr:oneCellAnchor>
  <xdr:oneCellAnchor>
    <xdr:from>
      <xdr:col>7</xdr:col>
      <xdr:colOff>91298</xdr:colOff>
      <xdr:row>0</xdr:row>
      <xdr:rowOff>88901</xdr:rowOff>
    </xdr:from>
    <xdr:ext cx="2012089" cy="559192"/>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4491848" y="88901"/>
          <a:ext cx="2012089" cy="559192"/>
        </a:xfrm>
        <a:prstGeom prst="rect">
          <a:avLst/>
        </a:prstGeom>
        <a:ln/>
      </xdr:spPr>
      <xdr:style>
        <a:lnRef idx="1">
          <a:schemeClr val="accent2"/>
        </a:lnRef>
        <a:fillRef idx="3">
          <a:schemeClr val="accent2"/>
        </a:fillRef>
        <a:effectRef idx="2">
          <a:schemeClr val="accent2"/>
        </a:effectRef>
        <a:fontRef idx="minor">
          <a:schemeClr val="lt1"/>
        </a:fontRef>
      </xdr:style>
      <xdr:txBody>
        <a:bodyPr vertOverflow="clip" horzOverflow="clip" wrap="none" lIns="91440" tIns="45720" rIns="91440" bIns="45720">
          <a:spAutoFit/>
        </a:bodyPr>
        <a:lstStyle/>
        <a:p>
          <a:pPr algn="ctr"/>
          <a:r>
            <a:rPr kumimoji="1" lang="ja-JP" altLang="en-US" sz="2800" b="1" cap="none" spc="0">
              <a:ln w="6600">
                <a:solidFill>
                  <a:schemeClr val="accent2"/>
                </a:solidFill>
                <a:prstDash val="solid"/>
              </a:ln>
              <a:solidFill>
                <a:srgbClr val="FFFFFF"/>
              </a:solidFill>
              <a:effectLst>
                <a:outerShdw dist="38100" dir="2700000" algn="tl" rotWithShape="0">
                  <a:schemeClr val="accent2"/>
                </a:outerShdw>
              </a:effectLst>
              <a:latin typeface="HGS創英角ｺﾞｼｯｸUB" panose="020B0900000000000000" pitchFamily="50" charset="-128"/>
              <a:ea typeface="HGS創英角ｺﾞｼｯｸUB" panose="020B0900000000000000" pitchFamily="50" charset="-128"/>
            </a:rPr>
            <a:t>トラブル例</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10</xdr:col>
      <xdr:colOff>396875</xdr:colOff>
      <xdr:row>1</xdr:row>
      <xdr:rowOff>107950</xdr:rowOff>
    </xdr:from>
    <xdr:ext cx="2844815" cy="471122"/>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6683375" y="273050"/>
          <a:ext cx="2844815" cy="471122"/>
        </a:xfrm>
        <a:prstGeom prst="wedgeRoundRectCallout">
          <a:avLst>
            <a:gd name="adj1" fmla="val -58624"/>
            <a:gd name="adj2" fmla="val 193"/>
            <a:gd name="adj3" fmla="val 16667"/>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a:latin typeface="+mn-ea"/>
              <a:ea typeface="+mn-ea"/>
            </a:rPr>
            <a:t>全て新築後</a:t>
          </a:r>
          <a:r>
            <a:rPr kumimoji="1" lang="en-US" altLang="ja-JP" sz="2000">
              <a:latin typeface="+mn-ea"/>
              <a:ea typeface="+mn-ea"/>
            </a:rPr>
            <a:t>6</a:t>
          </a:r>
          <a:r>
            <a:rPr kumimoji="1" lang="ja-JP" altLang="en-US" sz="2000">
              <a:latin typeface="+mn-ea"/>
              <a:ea typeface="+mn-ea"/>
            </a:rPr>
            <a:t>年以内です</a:t>
          </a:r>
        </a:p>
      </xdr:txBody>
    </xdr:sp>
    <xdr:clientData/>
  </xdr:oneCellAnchor>
  <xdr:twoCellAnchor>
    <xdr:from>
      <xdr:col>16</xdr:col>
      <xdr:colOff>489856</xdr:colOff>
      <xdr:row>7</xdr:row>
      <xdr:rowOff>108858</xdr:rowOff>
    </xdr:from>
    <xdr:to>
      <xdr:col>19</xdr:col>
      <xdr:colOff>403186</xdr:colOff>
      <xdr:row>19</xdr:row>
      <xdr:rowOff>54430</xdr:rowOff>
    </xdr:to>
    <xdr:grpSp>
      <xdr:nvGrpSpPr>
        <xdr:cNvPr id="45" name="グループ化 44">
          <a:extLst>
            <a:ext uri="{FF2B5EF4-FFF2-40B4-BE49-F238E27FC236}">
              <a16:creationId xmlns:a16="http://schemas.microsoft.com/office/drawing/2014/main" id="{00000000-0008-0000-0200-00002D000000}"/>
            </a:ext>
          </a:extLst>
        </xdr:cNvPr>
        <xdr:cNvGrpSpPr/>
      </xdr:nvGrpSpPr>
      <xdr:grpSpPr>
        <a:xfrm>
          <a:off x="10446656" y="1264558"/>
          <a:ext cx="1780230" cy="1926772"/>
          <a:chOff x="11239500" y="4422321"/>
          <a:chExt cx="1954402" cy="2068286"/>
        </a:xfrm>
      </xdr:grpSpPr>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0200-000019000000}"/>
              </a:ext>
            </a:extLst>
          </xdr:cNvPr>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200-00001A000000}"/>
              </a:ext>
            </a:extLst>
          </xdr:cNvPr>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a:extLst>
              <a:ext uri="{FF2B5EF4-FFF2-40B4-BE49-F238E27FC236}">
                <a16:creationId xmlns:a16="http://schemas.microsoft.com/office/drawing/2014/main" id="{00000000-0008-0000-0200-00001E000000}"/>
              </a:ext>
            </a:extLst>
          </xdr:cNvPr>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a:extLst>
              <a:ext uri="{FF2B5EF4-FFF2-40B4-BE49-F238E27FC236}">
                <a16:creationId xmlns:a16="http://schemas.microsoft.com/office/drawing/2014/main" id="{00000000-0008-0000-0200-00001F000000}"/>
              </a:ext>
            </a:extLst>
          </xdr:cNvPr>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a:extLst>
              <a:ext uri="{FF2B5EF4-FFF2-40B4-BE49-F238E27FC236}">
                <a16:creationId xmlns:a16="http://schemas.microsoft.com/office/drawing/2014/main" id="{00000000-0008-0000-0200-000021000000}"/>
              </a:ext>
            </a:extLst>
          </xdr:cNvPr>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a:extLst>
              <a:ext uri="{FF2B5EF4-FFF2-40B4-BE49-F238E27FC236}">
                <a16:creationId xmlns:a16="http://schemas.microsoft.com/office/drawing/2014/main" id="{00000000-0008-0000-0200-000026000000}"/>
              </a:ext>
            </a:extLst>
          </xdr:cNvPr>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東側</a:t>
            </a:r>
          </a:p>
        </xdr:txBody>
      </xdr:sp>
      <xdr:sp macro="" textlink="">
        <xdr:nvSpPr>
          <xdr:cNvPr id="44" name="円/楕円 43">
            <a:extLst>
              <a:ext uri="{FF2B5EF4-FFF2-40B4-BE49-F238E27FC236}">
                <a16:creationId xmlns:a16="http://schemas.microsoft.com/office/drawing/2014/main" id="{00000000-0008-0000-0200-00002C000000}"/>
              </a:ext>
            </a:extLst>
          </xdr:cNvPr>
          <xdr:cNvSpPr/>
        </xdr:nvSpPr>
        <xdr:spPr>
          <a:xfrm>
            <a:off x="11674929" y="4980215"/>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323566</xdr:colOff>
      <xdr:row>15</xdr:row>
      <xdr:rowOff>93150</xdr:rowOff>
    </xdr:from>
    <xdr:to>
      <xdr:col>17</xdr:col>
      <xdr:colOff>34583</xdr:colOff>
      <xdr:row>17</xdr:row>
      <xdr:rowOff>172777</xdr:rowOff>
    </xdr:to>
    <xdr:sp macro="" textlink="">
      <xdr:nvSpPr>
        <xdr:cNvPr id="46" name="左矢印 45">
          <a:extLst>
            <a:ext uri="{FF2B5EF4-FFF2-40B4-BE49-F238E27FC236}">
              <a16:creationId xmlns:a16="http://schemas.microsoft.com/office/drawing/2014/main" id="{00000000-0008-0000-0200-00002E000000}"/>
            </a:ext>
          </a:extLst>
        </xdr:cNvPr>
        <xdr:cNvSpPr/>
      </xdr:nvSpPr>
      <xdr:spPr>
        <a:xfrm rot="20244628">
          <a:off x="11209280" y="2746543"/>
          <a:ext cx="391374" cy="433413"/>
        </a:xfrm>
        <a:prstGeom prst="lef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40821</xdr:colOff>
      <xdr:row>64</xdr:row>
      <xdr:rowOff>54429</xdr:rowOff>
    </xdr:from>
    <xdr:to>
      <xdr:col>2</xdr:col>
      <xdr:colOff>625929</xdr:colOff>
      <xdr:row>76</xdr:row>
      <xdr:rowOff>40822</xdr:rowOff>
    </xdr:to>
    <xdr:sp macro="" textlink="">
      <xdr:nvSpPr>
        <xdr:cNvPr id="61" name="正方形/長方形 60">
          <a:extLst>
            <a:ext uri="{FF2B5EF4-FFF2-40B4-BE49-F238E27FC236}">
              <a16:creationId xmlns:a16="http://schemas.microsoft.com/office/drawing/2014/main" id="{00000000-0008-0000-0200-00003D000000}"/>
            </a:ext>
          </a:extLst>
        </xdr:cNvPr>
        <xdr:cNvSpPr/>
      </xdr:nvSpPr>
      <xdr:spPr>
        <a:xfrm>
          <a:off x="40821" y="11375572"/>
          <a:ext cx="1945822" cy="210910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503464</xdr:colOff>
      <xdr:row>64</xdr:row>
      <xdr:rowOff>108858</xdr:rowOff>
    </xdr:from>
    <xdr:to>
      <xdr:col>0</xdr:col>
      <xdr:colOff>503464</xdr:colOff>
      <xdr:row>76</xdr:row>
      <xdr:rowOff>40822</xdr:rowOff>
    </xdr:to>
    <xdr:cxnSp macro="">
      <xdr:nvCxnSpPr>
        <xdr:cNvPr id="48" name="直線コネクタ 47">
          <a:extLst>
            <a:ext uri="{FF2B5EF4-FFF2-40B4-BE49-F238E27FC236}">
              <a16:creationId xmlns:a16="http://schemas.microsoft.com/office/drawing/2014/main" id="{00000000-0008-0000-0200-000030000000}"/>
            </a:ext>
          </a:extLst>
        </xdr:cNvPr>
        <xdr:cNvCxnSpPr/>
      </xdr:nvCxnSpPr>
      <xdr:spPr>
        <a:xfrm>
          <a:off x="503464" y="11430001"/>
          <a:ext cx="0" cy="205467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64</xdr:row>
      <xdr:rowOff>95250</xdr:rowOff>
    </xdr:from>
    <xdr:to>
      <xdr:col>0</xdr:col>
      <xdr:colOff>612321</xdr:colOff>
      <xdr:row>66</xdr:row>
      <xdr:rowOff>149679</xdr:rowOff>
    </xdr:to>
    <xdr:cxnSp macro="">
      <xdr:nvCxnSpPr>
        <xdr:cNvPr id="49" name="直線コネクタ 48">
          <a:extLst>
            <a:ext uri="{FF2B5EF4-FFF2-40B4-BE49-F238E27FC236}">
              <a16:creationId xmlns:a16="http://schemas.microsoft.com/office/drawing/2014/main" id="{00000000-0008-0000-0200-000031000000}"/>
            </a:ext>
          </a:extLst>
        </xdr:cNvPr>
        <xdr:cNvCxnSpPr/>
      </xdr:nvCxnSpPr>
      <xdr:spPr>
        <a:xfrm>
          <a:off x="612321" y="11416393"/>
          <a:ext cx="0" cy="408215"/>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66</xdr:row>
      <xdr:rowOff>136072</xdr:rowOff>
    </xdr:from>
    <xdr:to>
      <xdr:col>2</xdr:col>
      <xdr:colOff>13608</xdr:colOff>
      <xdr:row>66</xdr:row>
      <xdr:rowOff>136072</xdr:rowOff>
    </xdr:to>
    <xdr:cxnSp macro="">
      <xdr:nvCxnSpPr>
        <xdr:cNvPr id="50" name="直線コネクタ 49">
          <a:extLst>
            <a:ext uri="{FF2B5EF4-FFF2-40B4-BE49-F238E27FC236}">
              <a16:creationId xmlns:a16="http://schemas.microsoft.com/office/drawing/2014/main" id="{00000000-0008-0000-0200-000032000000}"/>
            </a:ext>
          </a:extLst>
        </xdr:cNvPr>
        <xdr:cNvCxnSpPr/>
      </xdr:nvCxnSpPr>
      <xdr:spPr>
        <a:xfrm>
          <a:off x="612322" y="11811001"/>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67</xdr:row>
      <xdr:rowOff>81644</xdr:rowOff>
    </xdr:from>
    <xdr:to>
      <xdr:col>2</xdr:col>
      <xdr:colOff>13608</xdr:colOff>
      <xdr:row>67</xdr:row>
      <xdr:rowOff>81644</xdr:rowOff>
    </xdr:to>
    <xdr:cxnSp macro="">
      <xdr:nvCxnSpPr>
        <xdr:cNvPr id="51" name="直線コネクタ 50">
          <a:extLst>
            <a:ext uri="{FF2B5EF4-FFF2-40B4-BE49-F238E27FC236}">
              <a16:creationId xmlns:a16="http://schemas.microsoft.com/office/drawing/2014/main" id="{00000000-0008-0000-0200-000033000000}"/>
            </a:ext>
          </a:extLst>
        </xdr:cNvPr>
        <xdr:cNvCxnSpPr/>
      </xdr:nvCxnSpPr>
      <xdr:spPr>
        <a:xfrm>
          <a:off x="612322" y="11933465"/>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67</xdr:row>
      <xdr:rowOff>68036</xdr:rowOff>
    </xdr:from>
    <xdr:to>
      <xdr:col>0</xdr:col>
      <xdr:colOff>612321</xdr:colOff>
      <xdr:row>73</xdr:row>
      <xdr:rowOff>68036</xdr:rowOff>
    </xdr:to>
    <xdr:cxnSp macro="">
      <xdr:nvCxnSpPr>
        <xdr:cNvPr id="52" name="直線コネクタ 51">
          <a:extLst>
            <a:ext uri="{FF2B5EF4-FFF2-40B4-BE49-F238E27FC236}">
              <a16:creationId xmlns:a16="http://schemas.microsoft.com/office/drawing/2014/main" id="{00000000-0008-0000-0200-000034000000}"/>
            </a:ext>
          </a:extLst>
        </xdr:cNvPr>
        <xdr:cNvCxnSpPr/>
      </xdr:nvCxnSpPr>
      <xdr:spPr>
        <a:xfrm>
          <a:off x="612321" y="11919857"/>
          <a:ext cx="0" cy="106135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73</xdr:row>
      <xdr:rowOff>54429</xdr:rowOff>
    </xdr:from>
    <xdr:to>
      <xdr:col>2</xdr:col>
      <xdr:colOff>13608</xdr:colOff>
      <xdr:row>73</xdr:row>
      <xdr:rowOff>54429</xdr:rowOff>
    </xdr:to>
    <xdr:cxnSp macro="">
      <xdr:nvCxnSpPr>
        <xdr:cNvPr id="53" name="直線コネクタ 52">
          <a:extLst>
            <a:ext uri="{FF2B5EF4-FFF2-40B4-BE49-F238E27FC236}">
              <a16:creationId xmlns:a16="http://schemas.microsoft.com/office/drawing/2014/main" id="{00000000-0008-0000-0200-000035000000}"/>
            </a:ext>
          </a:extLst>
        </xdr:cNvPr>
        <xdr:cNvCxnSpPr/>
      </xdr:nvCxnSpPr>
      <xdr:spPr>
        <a:xfrm>
          <a:off x="612322" y="12967608"/>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74</xdr:row>
      <xdr:rowOff>1</xdr:rowOff>
    </xdr:from>
    <xdr:to>
      <xdr:col>2</xdr:col>
      <xdr:colOff>13608</xdr:colOff>
      <xdr:row>74</xdr:row>
      <xdr:rowOff>1</xdr:rowOff>
    </xdr:to>
    <xdr:cxnSp macro="">
      <xdr:nvCxnSpPr>
        <xdr:cNvPr id="54" name="直線コネクタ 53">
          <a:extLst>
            <a:ext uri="{FF2B5EF4-FFF2-40B4-BE49-F238E27FC236}">
              <a16:creationId xmlns:a16="http://schemas.microsoft.com/office/drawing/2014/main" id="{00000000-0008-0000-0200-000036000000}"/>
            </a:ext>
          </a:extLst>
        </xdr:cNvPr>
        <xdr:cNvCxnSpPr/>
      </xdr:nvCxnSpPr>
      <xdr:spPr>
        <a:xfrm>
          <a:off x="612322" y="13090072"/>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73</xdr:row>
      <xdr:rowOff>149678</xdr:rowOff>
    </xdr:from>
    <xdr:to>
      <xdr:col>0</xdr:col>
      <xdr:colOff>612321</xdr:colOff>
      <xdr:row>76</xdr:row>
      <xdr:rowOff>13608</xdr:rowOff>
    </xdr:to>
    <xdr:cxnSp macro="">
      <xdr:nvCxnSpPr>
        <xdr:cNvPr id="55" name="直線コネクタ 54">
          <a:extLst>
            <a:ext uri="{FF2B5EF4-FFF2-40B4-BE49-F238E27FC236}">
              <a16:creationId xmlns:a16="http://schemas.microsoft.com/office/drawing/2014/main" id="{00000000-0008-0000-0200-000037000000}"/>
            </a:ext>
          </a:extLst>
        </xdr:cNvPr>
        <xdr:cNvCxnSpPr/>
      </xdr:nvCxnSpPr>
      <xdr:spPr>
        <a:xfrm>
          <a:off x="612321" y="13062857"/>
          <a:ext cx="0" cy="39460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489857</xdr:colOff>
      <xdr:row>64</xdr:row>
      <xdr:rowOff>99326</xdr:rowOff>
    </xdr:from>
    <xdr:to>
      <xdr:col>0</xdr:col>
      <xdr:colOff>612322</xdr:colOff>
      <xdr:row>64</xdr:row>
      <xdr:rowOff>99326</xdr:rowOff>
    </xdr:to>
    <xdr:cxnSp macro="">
      <xdr:nvCxnSpPr>
        <xdr:cNvPr id="56" name="直線コネクタ 55">
          <a:extLst>
            <a:ext uri="{FF2B5EF4-FFF2-40B4-BE49-F238E27FC236}">
              <a16:creationId xmlns:a16="http://schemas.microsoft.com/office/drawing/2014/main" id="{00000000-0008-0000-0200-000038000000}"/>
            </a:ext>
          </a:extLst>
        </xdr:cNvPr>
        <xdr:cNvCxnSpPr/>
      </xdr:nvCxnSpPr>
      <xdr:spPr>
        <a:xfrm>
          <a:off x="489857" y="11420469"/>
          <a:ext cx="122465"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40822</xdr:colOff>
      <xdr:row>64</xdr:row>
      <xdr:rowOff>163285</xdr:rowOff>
    </xdr:from>
    <xdr:to>
      <xdr:col>2</xdr:col>
      <xdr:colOff>593688</xdr:colOff>
      <xdr:row>66</xdr:row>
      <xdr:rowOff>85216</xdr:rowOff>
    </xdr:to>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721179" y="11484428"/>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ルーフバルコニー</a:t>
          </a:r>
        </a:p>
      </xdr:txBody>
    </xdr:sp>
    <xdr:clientData/>
  </xdr:twoCellAnchor>
  <xdr:twoCellAnchor>
    <xdr:from>
      <xdr:col>1</xdr:col>
      <xdr:colOff>40822</xdr:colOff>
      <xdr:row>69</xdr:row>
      <xdr:rowOff>108857</xdr:rowOff>
    </xdr:from>
    <xdr:to>
      <xdr:col>1</xdr:col>
      <xdr:colOff>507616</xdr:colOff>
      <xdr:row>71</xdr:row>
      <xdr:rowOff>30788</xdr:rowOff>
    </xdr:to>
    <xdr:sp macro="" textlink="">
      <xdr:nvSpPr>
        <xdr:cNvPr id="58" name="テキスト ボックス 57">
          <a:extLst>
            <a:ext uri="{FF2B5EF4-FFF2-40B4-BE49-F238E27FC236}">
              <a16:creationId xmlns:a16="http://schemas.microsoft.com/office/drawing/2014/main" id="{00000000-0008-0000-0200-00003A000000}"/>
            </a:ext>
          </a:extLst>
        </xdr:cNvPr>
        <xdr:cNvSpPr txBox="1"/>
      </xdr:nvSpPr>
      <xdr:spPr>
        <a:xfrm>
          <a:off x="721179" y="12314464"/>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部屋</a:t>
          </a:r>
        </a:p>
      </xdr:txBody>
    </xdr:sp>
    <xdr:clientData/>
  </xdr:twoCellAnchor>
  <xdr:twoCellAnchor>
    <xdr:from>
      <xdr:col>0</xdr:col>
      <xdr:colOff>0</xdr:colOff>
      <xdr:row>69</xdr:row>
      <xdr:rowOff>27214</xdr:rowOff>
    </xdr:from>
    <xdr:to>
      <xdr:col>0</xdr:col>
      <xdr:colOff>466794</xdr:colOff>
      <xdr:row>71</xdr:row>
      <xdr:rowOff>132528</xdr:rowOff>
    </xdr:to>
    <xdr:sp macro="" textlink="">
      <xdr:nvSpPr>
        <xdr:cNvPr id="59" name="テキスト ボックス 58">
          <a:extLst>
            <a:ext uri="{FF2B5EF4-FFF2-40B4-BE49-F238E27FC236}">
              <a16:creationId xmlns:a16="http://schemas.microsoft.com/office/drawing/2014/main" id="{00000000-0008-0000-0200-00003B000000}"/>
            </a:ext>
          </a:extLst>
        </xdr:cNvPr>
        <xdr:cNvSpPr txBox="1"/>
      </xdr:nvSpPr>
      <xdr:spPr>
        <a:xfrm>
          <a:off x="0" y="12232821"/>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屋外</a:t>
          </a:r>
        </a:p>
      </xdr:txBody>
    </xdr:sp>
    <xdr:clientData/>
  </xdr:twoCellAnchor>
  <xdr:twoCellAnchor>
    <xdr:from>
      <xdr:col>1</xdr:col>
      <xdr:colOff>40822</xdr:colOff>
      <xdr:row>66</xdr:row>
      <xdr:rowOff>54430</xdr:rowOff>
    </xdr:from>
    <xdr:to>
      <xdr:col>1</xdr:col>
      <xdr:colOff>585107</xdr:colOff>
      <xdr:row>68</xdr:row>
      <xdr:rowOff>1</xdr:rowOff>
    </xdr:to>
    <xdr:sp macro="" textlink="">
      <xdr:nvSpPr>
        <xdr:cNvPr id="60" name="円/楕円 59">
          <a:extLst>
            <a:ext uri="{FF2B5EF4-FFF2-40B4-BE49-F238E27FC236}">
              <a16:creationId xmlns:a16="http://schemas.microsoft.com/office/drawing/2014/main" id="{00000000-0008-0000-0200-00003C000000}"/>
            </a:ext>
          </a:extLst>
        </xdr:cNvPr>
        <xdr:cNvSpPr/>
      </xdr:nvSpPr>
      <xdr:spPr>
        <a:xfrm>
          <a:off x="721179" y="11729359"/>
          <a:ext cx="544285" cy="29935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204106</xdr:colOff>
      <xdr:row>40</xdr:row>
      <xdr:rowOff>122464</xdr:rowOff>
    </xdr:from>
    <xdr:ext cx="1082348" cy="325730"/>
    <xdr:sp macro="" textlink="">
      <xdr:nvSpPr>
        <xdr:cNvPr id="63" name="テキスト ボックス 62">
          <a:extLst>
            <a:ext uri="{FF2B5EF4-FFF2-40B4-BE49-F238E27FC236}">
              <a16:creationId xmlns:a16="http://schemas.microsoft.com/office/drawing/2014/main" id="{00000000-0008-0000-0200-00003F000000}"/>
            </a:ext>
          </a:extLst>
        </xdr:cNvPr>
        <xdr:cNvSpPr txBox="1"/>
      </xdr:nvSpPr>
      <xdr:spPr>
        <a:xfrm>
          <a:off x="7688035" y="7198178"/>
          <a:ext cx="1082348"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a:t>
          </a:r>
        </a:p>
      </xdr:txBody>
    </xdr:sp>
    <xdr:clientData/>
  </xdr:oneCellAnchor>
  <xdr:oneCellAnchor>
    <xdr:from>
      <xdr:col>12</xdr:col>
      <xdr:colOff>394607</xdr:colOff>
      <xdr:row>36</xdr:row>
      <xdr:rowOff>81642</xdr:rowOff>
    </xdr:from>
    <xdr:ext cx="1909882" cy="325730"/>
    <xdr:sp macro="" textlink="">
      <xdr:nvSpPr>
        <xdr:cNvPr id="64" name="テキスト ボックス 63">
          <a:extLst>
            <a:ext uri="{FF2B5EF4-FFF2-40B4-BE49-F238E27FC236}">
              <a16:creationId xmlns:a16="http://schemas.microsoft.com/office/drawing/2014/main" id="{00000000-0008-0000-0200-000040000000}"/>
            </a:ext>
          </a:extLst>
        </xdr:cNvPr>
        <xdr:cNvSpPr txBox="1"/>
      </xdr:nvSpPr>
      <xdr:spPr>
        <a:xfrm>
          <a:off x="8558893" y="6449785"/>
          <a:ext cx="1909882"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ホールダウン接合金物</a:t>
          </a:r>
        </a:p>
      </xdr:txBody>
    </xdr:sp>
    <xdr:clientData/>
  </xdr:oneCellAnchor>
  <xdr:oneCellAnchor>
    <xdr:from>
      <xdr:col>5</xdr:col>
      <xdr:colOff>449035</xdr:colOff>
      <xdr:row>59</xdr:row>
      <xdr:rowOff>54428</xdr:rowOff>
    </xdr:from>
    <xdr:ext cx="723275" cy="325730"/>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3850821" y="10491107"/>
          <a:ext cx="723275"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床合板</a:t>
          </a:r>
        </a:p>
      </xdr:txBody>
    </xdr:sp>
    <xdr:clientData/>
  </xdr:oneCellAnchor>
  <xdr:oneCellAnchor>
    <xdr:from>
      <xdr:col>2</xdr:col>
      <xdr:colOff>666750</xdr:colOff>
      <xdr:row>55</xdr:row>
      <xdr:rowOff>149679</xdr:rowOff>
    </xdr:from>
    <xdr:ext cx="1202252" cy="325730"/>
    <xdr:sp macro="" textlink="">
      <xdr:nvSpPr>
        <xdr:cNvPr id="66" name="テキスト ボックス 65">
          <a:extLst>
            <a:ext uri="{FF2B5EF4-FFF2-40B4-BE49-F238E27FC236}">
              <a16:creationId xmlns:a16="http://schemas.microsoft.com/office/drawing/2014/main" id="{00000000-0008-0000-0200-000042000000}"/>
            </a:ext>
          </a:extLst>
        </xdr:cNvPr>
        <xdr:cNvSpPr txBox="1"/>
      </xdr:nvSpPr>
      <xdr:spPr>
        <a:xfrm>
          <a:off x="2027464" y="9878786"/>
          <a:ext cx="1202252"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腐朽による孔</a:t>
          </a:r>
        </a:p>
      </xdr:txBody>
    </xdr:sp>
    <xdr:clientData/>
  </xdr:oneCellAnchor>
  <xdr:oneCellAnchor>
    <xdr:from>
      <xdr:col>15</xdr:col>
      <xdr:colOff>326571</xdr:colOff>
      <xdr:row>72</xdr:row>
      <xdr:rowOff>163285</xdr:rowOff>
    </xdr:from>
    <xdr:ext cx="2057230" cy="559127"/>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0531928" y="12899571"/>
          <a:ext cx="2057230" cy="55912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構造用合板が腐朽し、</a:t>
          </a:r>
          <a:endParaRPr kumimoji="1" lang="en-US" altLang="ja-JP" sz="1400">
            <a:solidFill>
              <a:schemeClr val="bg1"/>
            </a:solidFill>
          </a:endParaRPr>
        </a:p>
        <a:p>
          <a:r>
            <a:rPr kumimoji="1" lang="ja-JP" altLang="en-US" sz="1400">
              <a:solidFill>
                <a:schemeClr val="bg1"/>
              </a:solidFill>
            </a:rPr>
            <a:t>外側のモルタルが見える</a:t>
          </a:r>
        </a:p>
      </xdr:txBody>
    </xdr:sp>
    <xdr:clientData/>
  </xdr:oneCellAnchor>
  <xdr:oneCellAnchor>
    <xdr:from>
      <xdr:col>10</xdr:col>
      <xdr:colOff>585107</xdr:colOff>
      <xdr:row>52</xdr:row>
      <xdr:rowOff>81642</xdr:rowOff>
    </xdr:from>
    <xdr:ext cx="1082348" cy="325730"/>
    <xdr:sp macro="" textlink="">
      <xdr:nvSpPr>
        <xdr:cNvPr id="68" name="テキスト ボックス 67">
          <a:extLst>
            <a:ext uri="{FF2B5EF4-FFF2-40B4-BE49-F238E27FC236}">
              <a16:creationId xmlns:a16="http://schemas.microsoft.com/office/drawing/2014/main" id="{00000000-0008-0000-0200-000044000000}"/>
            </a:ext>
          </a:extLst>
        </xdr:cNvPr>
        <xdr:cNvSpPr txBox="1"/>
      </xdr:nvSpPr>
      <xdr:spPr>
        <a:xfrm>
          <a:off x="7388678" y="9280071"/>
          <a:ext cx="1082348"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a:t>
          </a:r>
        </a:p>
      </xdr:txBody>
    </xdr:sp>
    <xdr:clientData/>
  </xdr:oneCellAnchor>
  <xdr:oneCellAnchor>
    <xdr:from>
      <xdr:col>16</xdr:col>
      <xdr:colOff>204107</xdr:colOff>
      <xdr:row>47</xdr:row>
      <xdr:rowOff>27214</xdr:rowOff>
    </xdr:from>
    <xdr:ext cx="1847557" cy="325730"/>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11089821" y="8341178"/>
          <a:ext cx="1847557"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腐食して錆びた平ラス</a:t>
          </a:r>
        </a:p>
      </xdr:txBody>
    </xdr:sp>
    <xdr:clientData/>
  </xdr:oneCellAnchor>
  <xdr:twoCellAnchor>
    <xdr:from>
      <xdr:col>16</xdr:col>
      <xdr:colOff>352418</xdr:colOff>
      <xdr:row>77</xdr:row>
      <xdr:rowOff>9979</xdr:rowOff>
    </xdr:from>
    <xdr:to>
      <xdr:col>19</xdr:col>
      <xdr:colOff>265748</xdr:colOff>
      <xdr:row>88</xdr:row>
      <xdr:rowOff>120651</xdr:rowOff>
    </xdr:to>
    <xdr:grpSp>
      <xdr:nvGrpSpPr>
        <xdr:cNvPr id="70" name="グループ化 69">
          <a:extLst>
            <a:ext uri="{FF2B5EF4-FFF2-40B4-BE49-F238E27FC236}">
              <a16:creationId xmlns:a16="http://schemas.microsoft.com/office/drawing/2014/main" id="{00000000-0008-0000-0200-000046000000}"/>
            </a:ext>
          </a:extLst>
        </xdr:cNvPr>
        <xdr:cNvGrpSpPr/>
      </xdr:nvGrpSpPr>
      <xdr:grpSpPr>
        <a:xfrm>
          <a:off x="10309218" y="12722679"/>
          <a:ext cx="1780230" cy="1926772"/>
          <a:chOff x="11239500" y="4422321"/>
          <a:chExt cx="1954402" cy="2068286"/>
        </a:xfrm>
      </xdr:grpSpPr>
      <xdr:cxnSp macro="">
        <xdr:nvCxnSpPr>
          <xdr:cNvPr id="71" name="直線コネクタ 70">
            <a:extLst>
              <a:ext uri="{FF2B5EF4-FFF2-40B4-BE49-F238E27FC236}">
                <a16:creationId xmlns:a16="http://schemas.microsoft.com/office/drawing/2014/main" id="{00000000-0008-0000-0200-000047000000}"/>
              </a:ext>
            </a:extLst>
          </xdr:cNvPr>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a:extLst>
              <a:ext uri="{FF2B5EF4-FFF2-40B4-BE49-F238E27FC236}">
                <a16:creationId xmlns:a16="http://schemas.microsoft.com/office/drawing/2014/main" id="{00000000-0008-0000-0200-000048000000}"/>
              </a:ext>
            </a:extLst>
          </xdr:cNvPr>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a:extLst>
              <a:ext uri="{FF2B5EF4-FFF2-40B4-BE49-F238E27FC236}">
                <a16:creationId xmlns:a16="http://schemas.microsoft.com/office/drawing/2014/main" id="{00000000-0008-0000-0200-000049000000}"/>
              </a:ext>
            </a:extLst>
          </xdr:cNvPr>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id="{00000000-0008-0000-0200-00004B000000}"/>
              </a:ext>
            </a:extLst>
          </xdr:cNvPr>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a:extLst>
              <a:ext uri="{FF2B5EF4-FFF2-40B4-BE49-F238E27FC236}">
                <a16:creationId xmlns:a16="http://schemas.microsoft.com/office/drawing/2014/main" id="{00000000-0008-0000-0200-00004C000000}"/>
              </a:ext>
            </a:extLst>
          </xdr:cNvPr>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7" name="直線コネクタ 76">
            <a:extLst>
              <a:ext uri="{FF2B5EF4-FFF2-40B4-BE49-F238E27FC236}">
                <a16:creationId xmlns:a16="http://schemas.microsoft.com/office/drawing/2014/main" id="{00000000-0008-0000-0200-00004D000000}"/>
              </a:ext>
            </a:extLst>
          </xdr:cNvPr>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8" name="直線コネクタ 77">
            <a:extLst>
              <a:ext uri="{FF2B5EF4-FFF2-40B4-BE49-F238E27FC236}">
                <a16:creationId xmlns:a16="http://schemas.microsoft.com/office/drawing/2014/main" id="{00000000-0008-0000-0200-00004E000000}"/>
              </a:ext>
            </a:extLst>
          </xdr:cNvPr>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a:extLst>
              <a:ext uri="{FF2B5EF4-FFF2-40B4-BE49-F238E27FC236}">
                <a16:creationId xmlns:a16="http://schemas.microsoft.com/office/drawing/2014/main" id="{00000000-0008-0000-0200-00004F000000}"/>
              </a:ext>
            </a:extLst>
          </xdr:cNvPr>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81" name="テキスト ボックス 80">
            <a:extLst>
              <a:ext uri="{FF2B5EF4-FFF2-40B4-BE49-F238E27FC236}">
                <a16:creationId xmlns:a16="http://schemas.microsoft.com/office/drawing/2014/main" id="{00000000-0008-0000-0200-000051000000}"/>
              </a:ext>
            </a:extLst>
          </xdr:cNvPr>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82" name="テキスト ボックス 81">
            <a:extLst>
              <a:ext uri="{FF2B5EF4-FFF2-40B4-BE49-F238E27FC236}">
                <a16:creationId xmlns:a16="http://schemas.microsoft.com/office/drawing/2014/main" id="{00000000-0008-0000-0200-000052000000}"/>
              </a:ext>
            </a:extLst>
          </xdr:cNvPr>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東側</a:t>
            </a:r>
          </a:p>
        </xdr:txBody>
      </xdr:sp>
      <xdr:sp macro="" textlink="">
        <xdr:nvSpPr>
          <xdr:cNvPr id="83" name="円/楕円 82">
            <a:extLst>
              <a:ext uri="{FF2B5EF4-FFF2-40B4-BE49-F238E27FC236}">
                <a16:creationId xmlns:a16="http://schemas.microsoft.com/office/drawing/2014/main" id="{00000000-0008-0000-0200-000053000000}"/>
              </a:ext>
            </a:extLst>
          </xdr:cNvPr>
          <xdr:cNvSpPr/>
        </xdr:nvSpPr>
        <xdr:spPr>
          <a:xfrm>
            <a:off x="11674929" y="4980215"/>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236325</xdr:colOff>
      <xdr:row>77</xdr:row>
      <xdr:rowOff>63370</xdr:rowOff>
    </xdr:from>
    <xdr:to>
      <xdr:col>16</xdr:col>
      <xdr:colOff>618031</xdr:colOff>
      <xdr:row>79</xdr:row>
      <xdr:rowOff>100958</xdr:rowOff>
    </xdr:to>
    <xdr:sp macro="" textlink="">
      <xdr:nvSpPr>
        <xdr:cNvPr id="84" name="左矢印 83">
          <a:extLst>
            <a:ext uri="{FF2B5EF4-FFF2-40B4-BE49-F238E27FC236}">
              <a16:creationId xmlns:a16="http://schemas.microsoft.com/office/drawing/2014/main" id="{00000000-0008-0000-0200-000054000000}"/>
            </a:ext>
          </a:extLst>
        </xdr:cNvPr>
        <xdr:cNvSpPr/>
      </xdr:nvSpPr>
      <xdr:spPr>
        <a:xfrm rot="3363890">
          <a:off x="10301684" y="12769111"/>
          <a:ext cx="367788" cy="381706"/>
        </a:xfrm>
        <a:prstGeom prst="lef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381000</xdr:colOff>
      <xdr:row>98</xdr:row>
      <xdr:rowOff>54429</xdr:rowOff>
    </xdr:from>
    <xdr:to>
      <xdr:col>11</xdr:col>
      <xdr:colOff>285750</xdr:colOff>
      <xdr:row>110</xdr:row>
      <xdr:rowOff>40822</xdr:rowOff>
    </xdr:to>
    <xdr:sp macro="" textlink="">
      <xdr:nvSpPr>
        <xdr:cNvPr id="85" name="正方形/長方形 84">
          <a:extLst>
            <a:ext uri="{FF2B5EF4-FFF2-40B4-BE49-F238E27FC236}">
              <a16:creationId xmlns:a16="http://schemas.microsoft.com/office/drawing/2014/main" id="{00000000-0008-0000-0200-000055000000}"/>
            </a:ext>
          </a:extLst>
        </xdr:cNvPr>
        <xdr:cNvSpPr/>
      </xdr:nvSpPr>
      <xdr:spPr>
        <a:xfrm>
          <a:off x="5823857" y="17389929"/>
          <a:ext cx="1945822" cy="210910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435426</xdr:colOff>
      <xdr:row>98</xdr:row>
      <xdr:rowOff>95251</xdr:rowOff>
    </xdr:from>
    <xdr:to>
      <xdr:col>11</xdr:col>
      <xdr:colOff>348756</xdr:colOff>
      <xdr:row>110</xdr:row>
      <xdr:rowOff>108858</xdr:rowOff>
    </xdr:to>
    <xdr:grpSp>
      <xdr:nvGrpSpPr>
        <xdr:cNvPr id="86" name="グループ化 85">
          <a:extLst>
            <a:ext uri="{FF2B5EF4-FFF2-40B4-BE49-F238E27FC236}">
              <a16:creationId xmlns:a16="http://schemas.microsoft.com/office/drawing/2014/main" id="{00000000-0008-0000-0200-000056000000}"/>
            </a:ext>
          </a:extLst>
        </xdr:cNvPr>
        <xdr:cNvGrpSpPr/>
      </xdr:nvGrpSpPr>
      <xdr:grpSpPr>
        <a:xfrm>
          <a:off x="5413826" y="16275051"/>
          <a:ext cx="1780230" cy="1994807"/>
          <a:chOff x="11239500" y="4354286"/>
          <a:chExt cx="1954402" cy="2136321"/>
        </a:xfrm>
      </xdr:grpSpPr>
      <xdr:cxnSp macro="">
        <xdr:nvCxnSpPr>
          <xdr:cNvPr id="87" name="直線コネクタ 86">
            <a:extLst>
              <a:ext uri="{FF2B5EF4-FFF2-40B4-BE49-F238E27FC236}">
                <a16:creationId xmlns:a16="http://schemas.microsoft.com/office/drawing/2014/main" id="{00000000-0008-0000-0200-000057000000}"/>
              </a:ext>
            </a:extLst>
          </xdr:cNvPr>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a:extLst>
              <a:ext uri="{FF2B5EF4-FFF2-40B4-BE49-F238E27FC236}">
                <a16:creationId xmlns:a16="http://schemas.microsoft.com/office/drawing/2014/main" id="{00000000-0008-0000-0200-000058000000}"/>
              </a:ext>
            </a:extLst>
          </xdr:cNvPr>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a:extLst>
              <a:ext uri="{FF2B5EF4-FFF2-40B4-BE49-F238E27FC236}">
                <a16:creationId xmlns:a16="http://schemas.microsoft.com/office/drawing/2014/main" id="{00000000-0008-0000-0200-000059000000}"/>
              </a:ext>
            </a:extLst>
          </xdr:cNvPr>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a:extLst>
              <a:ext uri="{FF2B5EF4-FFF2-40B4-BE49-F238E27FC236}">
                <a16:creationId xmlns:a16="http://schemas.microsoft.com/office/drawing/2014/main" id="{00000000-0008-0000-0200-00005A000000}"/>
              </a:ext>
            </a:extLst>
          </xdr:cNvPr>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a:extLst>
              <a:ext uri="{FF2B5EF4-FFF2-40B4-BE49-F238E27FC236}">
                <a16:creationId xmlns:a16="http://schemas.microsoft.com/office/drawing/2014/main" id="{00000000-0008-0000-0200-00005B000000}"/>
              </a:ext>
            </a:extLst>
          </xdr:cNvPr>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直線コネクタ 91">
            <a:extLst>
              <a:ext uri="{FF2B5EF4-FFF2-40B4-BE49-F238E27FC236}">
                <a16:creationId xmlns:a16="http://schemas.microsoft.com/office/drawing/2014/main" id="{00000000-0008-0000-0200-00005C000000}"/>
              </a:ext>
            </a:extLst>
          </xdr:cNvPr>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3" name="直線コネクタ 92">
            <a:extLst>
              <a:ext uri="{FF2B5EF4-FFF2-40B4-BE49-F238E27FC236}">
                <a16:creationId xmlns:a16="http://schemas.microsoft.com/office/drawing/2014/main" id="{00000000-0008-0000-0200-00005D000000}"/>
              </a:ext>
            </a:extLst>
          </xdr:cNvPr>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4" name="直線コネクタ 93">
            <a:extLst>
              <a:ext uri="{FF2B5EF4-FFF2-40B4-BE49-F238E27FC236}">
                <a16:creationId xmlns:a16="http://schemas.microsoft.com/office/drawing/2014/main" id="{00000000-0008-0000-0200-00005E000000}"/>
              </a:ext>
            </a:extLst>
          </xdr:cNvPr>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5" name="直線コネクタ 94">
            <a:extLst>
              <a:ext uri="{FF2B5EF4-FFF2-40B4-BE49-F238E27FC236}">
                <a16:creationId xmlns:a16="http://schemas.microsoft.com/office/drawing/2014/main" id="{00000000-0008-0000-0200-00005F000000}"/>
              </a:ext>
            </a:extLst>
          </xdr:cNvPr>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テキスト ボックス 95">
            <a:extLst>
              <a:ext uri="{FF2B5EF4-FFF2-40B4-BE49-F238E27FC236}">
                <a16:creationId xmlns:a16="http://schemas.microsoft.com/office/drawing/2014/main" id="{00000000-0008-0000-0200-000060000000}"/>
              </a:ext>
            </a:extLst>
          </xdr:cNvPr>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97" name="テキスト ボックス 96">
            <a:extLst>
              <a:ext uri="{FF2B5EF4-FFF2-40B4-BE49-F238E27FC236}">
                <a16:creationId xmlns:a16="http://schemas.microsoft.com/office/drawing/2014/main" id="{00000000-0008-0000-0200-000061000000}"/>
              </a:ext>
            </a:extLst>
          </xdr:cNvPr>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98" name="テキスト ボックス 97">
            <a:extLst>
              <a:ext uri="{FF2B5EF4-FFF2-40B4-BE49-F238E27FC236}">
                <a16:creationId xmlns:a16="http://schemas.microsoft.com/office/drawing/2014/main" id="{00000000-0008-0000-0200-000062000000}"/>
              </a:ext>
            </a:extLst>
          </xdr:cNvPr>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南側</a:t>
            </a:r>
          </a:p>
        </xdr:txBody>
      </xdr:sp>
      <xdr:sp macro="" textlink="">
        <xdr:nvSpPr>
          <xdr:cNvPr id="99" name="円/楕円 98">
            <a:extLst>
              <a:ext uri="{FF2B5EF4-FFF2-40B4-BE49-F238E27FC236}">
                <a16:creationId xmlns:a16="http://schemas.microsoft.com/office/drawing/2014/main" id="{00000000-0008-0000-0200-000063000000}"/>
              </a:ext>
            </a:extLst>
          </xdr:cNvPr>
          <xdr:cNvSpPr/>
        </xdr:nvSpPr>
        <xdr:spPr>
          <a:xfrm>
            <a:off x="11661322" y="4354286"/>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68034</xdr:colOff>
      <xdr:row>93</xdr:row>
      <xdr:rowOff>122463</xdr:rowOff>
    </xdr:from>
    <xdr:ext cx="3565015" cy="325730"/>
    <xdr:sp macro="" textlink="">
      <xdr:nvSpPr>
        <xdr:cNvPr id="100" name="テキスト ボックス 99">
          <a:extLst>
            <a:ext uri="{FF2B5EF4-FFF2-40B4-BE49-F238E27FC236}">
              <a16:creationId xmlns:a16="http://schemas.microsoft.com/office/drawing/2014/main" id="{00000000-0008-0000-0200-000064000000}"/>
            </a:ext>
          </a:extLst>
        </xdr:cNvPr>
        <xdr:cNvSpPr txBox="1"/>
      </xdr:nvSpPr>
      <xdr:spPr>
        <a:xfrm>
          <a:off x="68034" y="16573499"/>
          <a:ext cx="3565015"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劣化したルーフバルコニーの手すり壁の一部</a:t>
          </a:r>
        </a:p>
      </xdr:txBody>
    </xdr:sp>
    <xdr:clientData/>
  </xdr:oneCellAnchor>
  <xdr:oneCellAnchor>
    <xdr:from>
      <xdr:col>17</xdr:col>
      <xdr:colOff>299358</xdr:colOff>
      <xdr:row>108</xdr:row>
      <xdr:rowOff>44901</xdr:rowOff>
    </xdr:from>
    <xdr:ext cx="1349828" cy="434161"/>
    <xdr:sp macro="" textlink="">
      <xdr:nvSpPr>
        <xdr:cNvPr id="6" name="角丸四角形 5">
          <a:hlinkClick xmlns:r="http://schemas.openxmlformats.org/officeDocument/2006/relationships" r:id="rId7"/>
          <a:extLst>
            <a:ext uri="{FF2B5EF4-FFF2-40B4-BE49-F238E27FC236}">
              <a16:creationId xmlns:a16="http://schemas.microsoft.com/office/drawing/2014/main" id="{00000000-0008-0000-0200-000006000000}"/>
            </a:ext>
          </a:extLst>
        </xdr:cNvPr>
        <xdr:cNvSpPr/>
      </xdr:nvSpPr>
      <xdr:spPr>
        <a:xfrm>
          <a:off x="11903983" y="18904401"/>
          <a:ext cx="1349828" cy="43416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1800" b="1"/>
            <a:t>目次へ戻る</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209549</xdr:colOff>
      <xdr:row>5</xdr:row>
      <xdr:rowOff>183621</xdr:rowOff>
    </xdr:from>
    <xdr:ext cx="11231034" cy="2094190"/>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209549" y="1691746"/>
          <a:ext cx="11231034" cy="209419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1</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木造</a:t>
          </a:r>
          <a:r>
            <a:rPr kumimoji="1" lang="ja-JP" altLang="ja-JP" sz="1800" b="1">
              <a:solidFill>
                <a:sysClr val="windowText" lastClr="000000"/>
              </a:solidFill>
              <a:effectLst/>
              <a:latin typeface="+mn-lt"/>
              <a:ea typeface="+mn-ea"/>
              <a:cs typeface="+mn-cs"/>
            </a:rPr>
            <a:t>住宅会社</a:t>
          </a:r>
          <a:r>
            <a:rPr kumimoji="1" lang="ja-JP" altLang="en-US" sz="1800" b="1">
              <a:solidFill>
                <a:sysClr val="windowText" lastClr="000000"/>
              </a:solidFill>
              <a:effectLst/>
              <a:latin typeface="+mn-lt"/>
              <a:ea typeface="+mn-ea"/>
              <a:cs typeface="+mn-cs"/>
            </a:rPr>
            <a:t>の候補を複数検討します</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en-US" altLang="ja-JP" sz="1800" b="1">
              <a:solidFill>
                <a:sysClr val="windowText" lastClr="000000"/>
              </a:solidFill>
              <a:effectLst/>
              <a:latin typeface="+mn-lt"/>
              <a:ea typeface="+mn-ea"/>
              <a:cs typeface="+mn-cs"/>
            </a:rPr>
            <a:t>                             2</a:t>
          </a:r>
          <a:r>
            <a:rPr kumimoji="1" lang="ja-JP" altLang="en-US" sz="1800" b="1">
              <a:solidFill>
                <a:sysClr val="windowText" lastClr="000000"/>
              </a:solidFill>
              <a:effectLst/>
              <a:latin typeface="+mn-lt"/>
              <a:ea typeface="+mn-ea"/>
              <a:cs typeface="+mn-cs"/>
            </a:rPr>
            <a:t>）  候補の住宅会社が本ツールへの対応が可能であるか、事前に連絡して確認して下さい。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（その際、本ツールが国総研</a:t>
          </a:r>
          <a:r>
            <a:rPr kumimoji="1" lang="en-US" altLang="ja-JP" sz="1800" b="1">
              <a:solidFill>
                <a:sysClr val="windowText" lastClr="000000"/>
              </a:solidFill>
              <a:effectLst/>
              <a:latin typeface="+mn-lt"/>
              <a:ea typeface="+mn-ea"/>
              <a:cs typeface="+mn-cs"/>
            </a:rPr>
            <a:t>Web</a:t>
          </a:r>
          <a:r>
            <a:rPr kumimoji="1" lang="ja-JP" altLang="en-US" sz="1800" b="1">
              <a:solidFill>
                <a:sysClr val="windowText" lastClr="000000"/>
              </a:solidFill>
              <a:effectLst/>
              <a:latin typeface="+mn-lt"/>
              <a:ea typeface="+mn-ea"/>
              <a:cs typeface="+mn-cs"/>
            </a:rPr>
            <a:t>サイトに国総研資料として掲載されている旨を伝えて下さい）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a:t>
          </a:r>
          <a:r>
            <a:rPr kumimoji="1" lang="ja-JP" altLang="en-US" sz="1800" b="1" baseline="0">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3</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緑の</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④</a:t>
          </a:r>
          <a:r>
            <a:rPr kumimoji="1" lang="ja-JP" altLang="ja-JP" sz="1800" b="1">
              <a:solidFill>
                <a:sysClr val="windowText" lastClr="000000"/>
              </a:solidFill>
              <a:effectLst/>
              <a:latin typeface="+mn-lt"/>
              <a:ea typeface="+mn-ea"/>
              <a:cs typeface="+mn-cs"/>
            </a:rPr>
            <a:t>住まいの希望」</a:t>
          </a:r>
          <a:r>
            <a:rPr kumimoji="1" lang="ja-JP" altLang="en-US" sz="1800" b="1">
              <a:solidFill>
                <a:sysClr val="windowText" lastClr="000000"/>
              </a:solidFill>
              <a:effectLst/>
              <a:latin typeface="+mn-lt"/>
              <a:ea typeface="+mn-ea"/>
              <a:cs typeface="+mn-cs"/>
            </a:rPr>
            <a:t>シートで</a:t>
          </a:r>
          <a:r>
            <a:rPr kumimoji="1" lang="ja-JP" altLang="ja-JP" sz="1800" b="1">
              <a:solidFill>
                <a:sysClr val="windowText" lastClr="000000"/>
              </a:solidFill>
              <a:effectLst/>
              <a:latin typeface="+mn-lt"/>
              <a:ea typeface="+mn-ea"/>
              <a:cs typeface="+mn-cs"/>
            </a:rPr>
            <a:t>，仕様や見積もりに必要となる希望を入力</a:t>
          </a:r>
          <a:r>
            <a:rPr kumimoji="1" lang="ja-JP" altLang="en-US" sz="1800" b="1">
              <a:solidFill>
                <a:sysClr val="windowText" lastClr="000000"/>
              </a:solidFill>
              <a:effectLst/>
              <a:latin typeface="+mn-lt"/>
              <a:ea typeface="+mn-ea"/>
              <a:cs typeface="+mn-cs"/>
            </a:rPr>
            <a:t>して下さい</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en-US" altLang="ja-JP" sz="1800" b="1">
              <a:solidFill>
                <a:sysClr val="windowText" lastClr="000000"/>
              </a:solidFill>
              <a:effectLst/>
              <a:latin typeface="+mn-lt"/>
              <a:ea typeface="+mn-ea"/>
              <a:cs typeface="+mn-cs"/>
            </a:rPr>
            <a:t>                             4</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本</a:t>
          </a:r>
          <a:r>
            <a:rPr kumimoji="1" lang="ja-JP" altLang="ja-JP" sz="1800" b="1">
              <a:solidFill>
                <a:sysClr val="windowText" lastClr="000000"/>
              </a:solidFill>
              <a:effectLst/>
              <a:latin typeface="+mn-lt"/>
              <a:ea typeface="+mn-ea"/>
              <a:cs typeface="+mn-cs"/>
            </a:rPr>
            <a:t>ファイル全体を</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候補の住宅会社へ送</a:t>
          </a:r>
          <a:r>
            <a:rPr kumimoji="1" lang="ja-JP" altLang="en-US" sz="1800" b="1">
              <a:solidFill>
                <a:sysClr val="windowText" lastClr="000000"/>
              </a:solidFill>
              <a:effectLst/>
              <a:latin typeface="+mn-lt"/>
              <a:ea typeface="+mn-ea"/>
              <a:cs typeface="+mn-cs"/>
            </a:rPr>
            <a:t>りましょう</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ja-JP" altLang="ja-JP" sz="1800" b="1">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希望する間取り図や土地の図面がある場合、よろしければ</a:t>
          </a:r>
          <a:r>
            <a:rPr kumimoji="1" lang="ja-JP" altLang="ja-JP" sz="1800" b="1">
              <a:solidFill>
                <a:sysClr val="windowText" lastClr="000000"/>
              </a:solidFill>
              <a:effectLst/>
              <a:latin typeface="+mn-lt"/>
              <a:ea typeface="+mn-ea"/>
              <a:cs typeface="+mn-cs"/>
            </a:rPr>
            <a:t>添付して下さい。</a:t>
          </a:r>
          <a:endParaRPr kumimoji="1" lang="ja-JP" altLang="en-US" sz="1800">
            <a:solidFill>
              <a:sysClr val="windowText" lastClr="000000"/>
            </a:solidFill>
          </a:endParaRPr>
        </a:p>
      </xdr:txBody>
    </xdr:sp>
    <xdr:clientData/>
  </xdr:oneCellAnchor>
  <xdr:oneCellAnchor>
    <xdr:from>
      <xdr:col>0</xdr:col>
      <xdr:colOff>249768</xdr:colOff>
      <xdr:row>17</xdr:row>
      <xdr:rowOff>171451</xdr:rowOff>
    </xdr:from>
    <xdr:ext cx="11254315" cy="1762185"/>
    <xdr:sp macro="" textlink="">
      <xdr:nvSpPr>
        <xdr:cNvPr id="26" name="角丸四角形 25">
          <a:extLst>
            <a:ext uri="{FF2B5EF4-FFF2-40B4-BE49-F238E27FC236}">
              <a16:creationId xmlns:a16="http://schemas.microsoft.com/office/drawing/2014/main" id="{00000000-0008-0000-0300-00001A000000}"/>
            </a:ext>
          </a:extLst>
        </xdr:cNvPr>
        <xdr:cNvSpPr/>
      </xdr:nvSpPr>
      <xdr:spPr>
        <a:xfrm>
          <a:off x="249768" y="5299076"/>
          <a:ext cx="11254315" cy="176218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5</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本</a:t>
          </a:r>
          <a:r>
            <a:rPr kumimoji="1" lang="ja-JP" altLang="en-US" sz="1800" b="1">
              <a:solidFill>
                <a:sysClr val="windowText" lastClr="000000"/>
              </a:solidFill>
              <a:effectLst/>
              <a:latin typeface="+mn-lt"/>
              <a:ea typeface="+mn-ea"/>
              <a:cs typeface="+mn-cs"/>
            </a:rPr>
            <a:t>ファイル</a:t>
          </a:r>
          <a:r>
            <a:rPr kumimoji="1" lang="ja-JP" altLang="ja-JP" sz="1800" b="1">
              <a:solidFill>
                <a:sysClr val="windowText" lastClr="000000"/>
              </a:solidFill>
              <a:effectLst/>
              <a:latin typeface="+mn-lt"/>
              <a:ea typeface="+mn-ea"/>
              <a:cs typeface="+mn-cs"/>
            </a:rPr>
            <a:t>を受け取った住宅会社は，依頼者の家族構成や要望事項に配慮し</a:t>
          </a:r>
          <a:r>
            <a:rPr kumimoji="1" lang="ja-JP" altLang="en-US"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ja-JP" altLang="ja-JP" sz="1800" b="1">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最後にあるグレーの</a:t>
          </a:r>
          <a:r>
            <a:rPr kumimoji="1" lang="en-US" altLang="ja-JP" sz="1800" b="1">
              <a:solidFill>
                <a:sysClr val="windowText" lastClr="000000"/>
              </a:solidFill>
              <a:effectLst/>
              <a:latin typeface="+mn-lt"/>
              <a:ea typeface="+mn-ea"/>
              <a:cs typeface="+mn-cs"/>
            </a:rPr>
            <a:t> </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⑤</a:t>
          </a:r>
          <a:r>
            <a:rPr kumimoji="1" lang="ja-JP" altLang="ja-JP" sz="1800" b="1">
              <a:solidFill>
                <a:sysClr val="windowText" lastClr="000000"/>
              </a:solidFill>
              <a:effectLst/>
              <a:latin typeface="+mn-lt"/>
              <a:ea typeface="+mn-ea"/>
              <a:cs typeface="+mn-cs"/>
            </a:rPr>
            <a:t>性能表示など</a:t>
          </a:r>
          <a:r>
            <a:rPr kumimoji="1" lang="ja-JP" altLang="en-US" sz="1800" b="1">
              <a:solidFill>
                <a:sysClr val="windowText" lastClr="000000"/>
              </a:solidFill>
              <a:effectLst/>
              <a:latin typeface="+mn-lt"/>
              <a:ea typeface="+mn-ea"/>
              <a:cs typeface="+mn-cs"/>
            </a:rPr>
            <a:t>（造り手記入）</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シート</a:t>
          </a:r>
          <a:r>
            <a:rPr kumimoji="1" lang="ja-JP" altLang="ja-JP" sz="1800" b="1">
              <a:solidFill>
                <a:sysClr val="windowText" lastClr="000000"/>
              </a:solidFill>
              <a:effectLst/>
              <a:latin typeface="+mn-lt"/>
              <a:ea typeface="+mn-ea"/>
              <a:cs typeface="+mn-cs"/>
            </a:rPr>
            <a:t>及び</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ピンクの</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⑥</a:t>
          </a:r>
          <a:r>
            <a:rPr kumimoji="1" lang="ja-JP" altLang="ja-JP" sz="1800" b="1">
              <a:solidFill>
                <a:sysClr val="windowText" lastClr="000000"/>
              </a:solidFill>
              <a:effectLst/>
              <a:latin typeface="+mn-lt"/>
              <a:ea typeface="+mn-ea"/>
              <a:cs typeface="+mn-cs"/>
            </a:rPr>
            <a:t>仕様と価格</a:t>
          </a:r>
          <a:r>
            <a:rPr kumimoji="1" lang="ja-JP" altLang="en-US" sz="1800" b="1">
              <a:solidFill>
                <a:sysClr val="windowText" lastClr="000000"/>
              </a:solidFill>
              <a:effectLst/>
              <a:latin typeface="+mn-lt"/>
              <a:ea typeface="+mn-ea"/>
              <a:cs typeface="+mn-cs"/>
            </a:rPr>
            <a:t>（造り手記入、住まい手確認）</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シート</a:t>
          </a:r>
          <a:r>
            <a:rPr kumimoji="1" lang="ja-JP" altLang="ja-JP" sz="1800" b="1">
              <a:solidFill>
                <a:sysClr val="windowText" lastClr="000000"/>
              </a:solidFill>
              <a:effectLst/>
              <a:latin typeface="+mn-lt"/>
              <a:ea typeface="+mn-ea"/>
              <a:cs typeface="+mn-cs"/>
            </a:rPr>
            <a:t>の必要情報</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a:t>
          </a:r>
          <a:r>
            <a:rPr kumimoji="1" lang="ja-JP" altLang="ja-JP" sz="1800" b="1">
              <a:solidFill>
                <a:sysClr val="windowText" lastClr="000000"/>
              </a:solidFill>
              <a:effectLst/>
              <a:latin typeface="+mn-lt"/>
              <a:ea typeface="+mn-ea"/>
              <a:cs typeface="+mn-cs"/>
            </a:rPr>
            <a:t>（性能，仕様，それに伴う費用）を入力し，ファイルを依頼者へ返送して下さい。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本ツールによる回答をされない場合は、その旨を住まい手へお伝え下さい。</a:t>
          </a:r>
          <a:endParaRPr kumimoji="1" lang="ja-JP" altLang="en-US" sz="1800">
            <a:solidFill>
              <a:sysClr val="windowText" lastClr="000000"/>
            </a:solidFill>
          </a:endParaRPr>
        </a:p>
      </xdr:txBody>
    </xdr:sp>
    <xdr:clientData/>
  </xdr:oneCellAnchor>
  <xdr:twoCellAnchor>
    <xdr:from>
      <xdr:col>9</xdr:col>
      <xdr:colOff>71402</xdr:colOff>
      <xdr:row>14</xdr:row>
      <xdr:rowOff>202409</xdr:rowOff>
    </xdr:from>
    <xdr:to>
      <xdr:col>10</xdr:col>
      <xdr:colOff>119061</xdr:colOff>
      <xdr:row>16</xdr:row>
      <xdr:rowOff>68013</xdr:rowOff>
    </xdr:to>
    <xdr:sp macro="" textlink="">
      <xdr:nvSpPr>
        <xdr:cNvPr id="4" name="右矢印 3">
          <a:extLst>
            <a:ext uri="{FF2B5EF4-FFF2-40B4-BE49-F238E27FC236}">
              <a16:creationId xmlns:a16="http://schemas.microsoft.com/office/drawing/2014/main" id="{00000000-0008-0000-0300-000004000000}"/>
            </a:ext>
          </a:extLst>
        </xdr:cNvPr>
        <xdr:cNvSpPr/>
      </xdr:nvSpPr>
      <xdr:spPr>
        <a:xfrm rot="5400000">
          <a:off x="6079836" y="4409538"/>
          <a:ext cx="484729" cy="738221"/>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518592</xdr:colOff>
      <xdr:row>0</xdr:row>
      <xdr:rowOff>0</xdr:rowOff>
    </xdr:from>
    <xdr:ext cx="7205434" cy="492443"/>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2915717" y="0"/>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effectLst>
            <a:latin typeface="HGS創英角ｺﾞｼｯｸUB" panose="020B0900000000000000" pitchFamily="50" charset="-128"/>
            <a:ea typeface="HGS創英角ｺﾞｼｯｸUB" panose="020B0900000000000000" pitchFamily="50" charset="-128"/>
          </a:endParaRPr>
        </a:p>
      </xdr:txBody>
    </xdr:sp>
    <xdr:clientData/>
  </xdr:oneCellAnchor>
  <xdr:twoCellAnchor>
    <xdr:from>
      <xdr:col>8</xdr:col>
      <xdr:colOff>497415</xdr:colOff>
      <xdr:row>24</xdr:row>
      <xdr:rowOff>169335</xdr:rowOff>
    </xdr:from>
    <xdr:to>
      <xdr:col>9</xdr:col>
      <xdr:colOff>482598</xdr:colOff>
      <xdr:row>26</xdr:row>
      <xdr:rowOff>247658</xdr:rowOff>
    </xdr:to>
    <xdr:sp macro="" textlink="">
      <xdr:nvSpPr>
        <xdr:cNvPr id="27" name="右矢印 26">
          <a:extLst>
            <a:ext uri="{FF2B5EF4-FFF2-40B4-BE49-F238E27FC236}">
              <a16:creationId xmlns:a16="http://schemas.microsoft.com/office/drawing/2014/main" id="{00000000-0008-0000-0300-00001B000000}"/>
            </a:ext>
          </a:extLst>
        </xdr:cNvPr>
        <xdr:cNvSpPr/>
      </xdr:nvSpPr>
      <xdr:spPr>
        <a:xfrm rot="5400000">
          <a:off x="5652554" y="6931030"/>
          <a:ext cx="692156" cy="67309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0</xdr:colOff>
      <xdr:row>27</xdr:row>
      <xdr:rowOff>64557</xdr:rowOff>
    </xdr:from>
    <xdr:ext cx="11154834" cy="2442938"/>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317500" y="8052857"/>
          <a:ext cx="11154834" cy="24429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6</a:t>
          </a:r>
          <a:r>
            <a:rPr kumimoji="1" lang="ja-JP" altLang="en-US" sz="1800" b="1">
              <a:solidFill>
                <a:sysClr val="windowText" lastClr="000000"/>
              </a:solidFill>
              <a:effectLst/>
              <a:latin typeface="+mn-lt"/>
              <a:ea typeface="+mn-ea"/>
              <a:cs typeface="+mn-cs"/>
            </a:rPr>
            <a:t>） 複数の会社から回答されたブルーの⑤性能表示（住まい手確認）、ピンクの⑥仕様と価格、</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紫の⑧耐久性評価などのシートを印刷し並べて、比較検討してみて下さい。</a:t>
          </a:r>
          <a:endParaRPr kumimoji="1" lang="en-US" altLang="ja-JP" sz="1800" b="1">
            <a:solidFill>
              <a:sysClr val="windowText" lastClr="000000"/>
            </a:solidFill>
            <a:effectLst/>
            <a:latin typeface="+mn-lt"/>
            <a:ea typeface="+mn-ea"/>
            <a:cs typeface="+mn-cs"/>
          </a:endParaRPr>
        </a:p>
        <a:p>
          <a:r>
            <a:rPr kumimoji="1" lang="ja-JP" altLang="en-US" sz="1800" b="1" baseline="0">
              <a:solidFill>
                <a:sysClr val="windowText" lastClr="000000"/>
              </a:solidFill>
              <a:effectLst/>
              <a:latin typeface="+mn-lt"/>
              <a:ea typeface="+mn-ea"/>
              <a:cs typeface="+mn-cs"/>
            </a:rPr>
            <a:t>　　　　　　　　　　　　</a:t>
          </a:r>
          <a:r>
            <a:rPr kumimoji="1" lang="en-US" altLang="ja-JP" sz="1800" b="1" baseline="0">
              <a:solidFill>
                <a:sysClr val="windowText" lastClr="000000"/>
              </a:solidFill>
              <a:effectLst/>
              <a:latin typeface="+mn-lt"/>
              <a:ea typeface="+mn-ea"/>
              <a:cs typeface="+mn-cs"/>
            </a:rPr>
            <a:t>※</a:t>
          </a:r>
          <a:r>
            <a:rPr kumimoji="1" lang="ja-JP" altLang="en-US" sz="1800" b="1" baseline="0">
              <a:solidFill>
                <a:sysClr val="windowText" lastClr="000000"/>
              </a:solidFill>
              <a:effectLst/>
              <a:latin typeface="+mn-lt"/>
              <a:ea typeface="+mn-ea"/>
              <a:cs typeface="+mn-cs"/>
            </a:rPr>
            <a:t>わからない</a:t>
          </a:r>
          <a:r>
            <a:rPr kumimoji="1" lang="ja-JP" altLang="en-US" sz="1800" b="1">
              <a:solidFill>
                <a:sysClr val="windowText" lastClr="000000"/>
              </a:solidFill>
              <a:effectLst/>
              <a:latin typeface="+mn-lt"/>
              <a:ea typeface="+mn-ea"/>
              <a:cs typeface="+mn-cs"/>
            </a:rPr>
            <a:t>内容がある場合</a:t>
          </a:r>
          <a:r>
            <a:rPr kumimoji="1" lang="ja-JP" altLang="en-US" sz="1800" b="1" baseline="0">
              <a:solidFill>
                <a:sysClr val="windowText" lastClr="000000"/>
              </a:solidFill>
              <a:effectLst/>
              <a:latin typeface="+mn-lt"/>
              <a:ea typeface="+mn-ea"/>
              <a:cs typeface="+mn-cs"/>
            </a:rPr>
            <a:t>は、</a:t>
          </a:r>
          <a:r>
            <a:rPr kumimoji="1" lang="ja-JP" altLang="en-US" sz="1800" b="1">
              <a:solidFill>
                <a:sysClr val="windowText" lastClr="000000"/>
              </a:solidFill>
              <a:effectLst/>
              <a:latin typeface="+mn-lt"/>
              <a:ea typeface="+mn-ea"/>
              <a:cs typeface="+mn-cs"/>
            </a:rPr>
            <a:t>リンクされた部分をクリックして解説を読むことができます。</a:t>
          </a:r>
          <a:endParaRPr kumimoji="1" lang="en-US" altLang="ja-JP" sz="1800" b="1">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800" b="1">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ysClr val="windowText" lastClr="000000"/>
              </a:solidFill>
              <a:effectLst/>
              <a:latin typeface="+mn-lt"/>
              <a:ea typeface="+mn-ea"/>
              <a:cs typeface="+mn-cs"/>
            </a:rPr>
            <a:t>　　　　　　　　　  </a:t>
          </a:r>
          <a:r>
            <a:rPr kumimoji="1" lang="ja-JP" altLang="en-US" sz="1800" b="1">
              <a:solidFill>
                <a:schemeClr val="dk1"/>
              </a:solidFill>
              <a:effectLst/>
              <a:latin typeface="+mn-lt"/>
              <a:ea typeface="+mn-ea"/>
              <a:cs typeface="+mn-cs"/>
            </a:rPr>
            <a:t>　</a:t>
          </a:r>
          <a:r>
            <a:rPr kumimoji="1" lang="ja-JP" altLang="en-US" sz="1800" b="1" baseline="0">
              <a:solidFill>
                <a:schemeClr val="dk1"/>
              </a:solidFill>
              <a:effectLst/>
              <a:latin typeface="+mn-lt"/>
              <a:ea typeface="+mn-ea"/>
              <a:cs typeface="+mn-cs"/>
            </a:rPr>
            <a:t> 住宅会社などへ</a:t>
          </a:r>
          <a:r>
            <a:rPr kumimoji="1" lang="ja-JP" altLang="en-US" sz="1800" b="1">
              <a:solidFill>
                <a:sysClr val="windowText" lastClr="000000"/>
              </a:solidFill>
              <a:effectLst/>
              <a:latin typeface="+mn-lt"/>
              <a:ea typeface="+mn-ea"/>
              <a:cs typeface="+mn-cs"/>
            </a:rPr>
            <a:t>質問（</a:t>
          </a:r>
          <a:r>
            <a:rPr kumimoji="1" lang="ja-JP" altLang="ja-JP" sz="1800" b="1" baseline="0">
              <a:solidFill>
                <a:schemeClr val="dk1"/>
              </a:solidFill>
              <a:effectLst/>
              <a:latin typeface="+mn-lt"/>
              <a:ea typeface="+mn-ea"/>
              <a:cs typeface="+mn-cs"/>
            </a:rPr>
            <a:t>家の</a:t>
          </a:r>
          <a:r>
            <a:rPr kumimoji="1" lang="ja-JP" altLang="en-US" sz="1800" b="1" baseline="0">
              <a:solidFill>
                <a:schemeClr val="dk1"/>
              </a:solidFill>
              <a:effectLst/>
              <a:latin typeface="+mn-lt"/>
              <a:ea typeface="+mn-ea"/>
              <a:cs typeface="+mn-cs"/>
            </a:rPr>
            <a:t>仕様</a:t>
          </a:r>
          <a:r>
            <a:rPr kumimoji="1" lang="ja-JP" altLang="ja-JP" sz="1800" b="1">
              <a:solidFill>
                <a:schemeClr val="dk1"/>
              </a:solidFill>
              <a:effectLst/>
              <a:latin typeface="+mn-lt"/>
              <a:ea typeface="+mn-ea"/>
              <a:cs typeface="+mn-cs"/>
            </a:rPr>
            <a:t>や価格など</a:t>
          </a:r>
          <a:r>
            <a:rPr kumimoji="1" lang="ja-JP" altLang="en-US" sz="1800" b="1">
              <a:solidFill>
                <a:schemeClr val="dk1"/>
              </a:solidFill>
              <a:effectLst/>
              <a:latin typeface="+mn-lt"/>
              <a:ea typeface="+mn-ea"/>
              <a:cs typeface="+mn-cs"/>
            </a:rPr>
            <a:t>）</a:t>
          </a:r>
          <a:r>
            <a:rPr kumimoji="1" lang="ja-JP" altLang="en-US" sz="1800" b="1">
              <a:solidFill>
                <a:sysClr val="windowText" lastClr="000000"/>
              </a:solidFill>
              <a:effectLst/>
              <a:latin typeface="+mn-lt"/>
              <a:ea typeface="+mn-ea"/>
              <a:cs typeface="+mn-cs"/>
            </a:rPr>
            <a:t>をする際は、</a:t>
          </a:r>
          <a:r>
            <a:rPr kumimoji="1" lang="ja-JP" altLang="ja-JP" sz="1800" b="1">
              <a:solidFill>
                <a:schemeClr val="dk1"/>
              </a:solidFill>
              <a:effectLst/>
              <a:latin typeface="+mn-lt"/>
              <a:ea typeface="+mn-ea"/>
              <a:cs typeface="+mn-cs"/>
            </a:rPr>
            <a:t>メールや電話、</a:t>
          </a:r>
          <a:r>
            <a:rPr kumimoji="1" lang="ja-JP" altLang="en-US" sz="1800" b="1">
              <a:solidFill>
                <a:schemeClr val="dk1"/>
              </a:solidFill>
              <a:effectLst/>
              <a:latin typeface="+mn-lt"/>
              <a:ea typeface="+mn-ea"/>
              <a:cs typeface="+mn-cs"/>
            </a:rPr>
            <a:t>面談</a:t>
          </a:r>
          <a:r>
            <a:rPr kumimoji="1" lang="ja-JP" altLang="ja-JP" sz="1800" b="1">
              <a:solidFill>
                <a:schemeClr val="dk1"/>
              </a:solidFill>
              <a:effectLst/>
              <a:latin typeface="+mn-lt"/>
              <a:ea typeface="+mn-ea"/>
              <a:cs typeface="+mn-cs"/>
            </a:rPr>
            <a:t>など</a:t>
          </a:r>
          <a:r>
            <a:rPr kumimoji="1" lang="ja-JP" altLang="en-US" sz="1800" b="1">
              <a:solidFill>
                <a:schemeClr val="dk1"/>
              </a:solidFill>
              <a:effectLst/>
              <a:latin typeface="+mn-lt"/>
              <a:ea typeface="+mn-ea"/>
              <a:cs typeface="+mn-cs"/>
            </a:rPr>
            <a:t>により</a:t>
          </a:r>
          <a:endParaRPr kumimoji="1" lang="en-US" altLang="ja-JP" sz="18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lt"/>
              <a:ea typeface="+mn-ea"/>
              <a:cs typeface="+mn-cs"/>
            </a:rPr>
            <a:t>　　　　　　　　　　　</a:t>
          </a:r>
          <a:r>
            <a:rPr kumimoji="1" lang="ja-JP" altLang="ja-JP" sz="1800" b="1">
              <a:solidFill>
                <a:schemeClr val="dk1"/>
              </a:solidFill>
              <a:effectLst/>
              <a:latin typeface="+mn-lt"/>
              <a:ea typeface="+mn-ea"/>
              <a:cs typeface="+mn-cs"/>
            </a:rPr>
            <a:t>情報交換をして下さい。</a:t>
          </a:r>
          <a:endParaRPr kumimoji="1" lang="en-US" altLang="ja-JP" sz="18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lt"/>
              <a:ea typeface="+mn-ea"/>
              <a:cs typeface="+mn-cs"/>
            </a:rPr>
            <a:t>　　　　　　　　　　　</a:t>
          </a:r>
          <a:r>
            <a:rPr kumimoji="1" lang="ja-JP" altLang="en-US" sz="1800" b="1">
              <a:solidFill>
                <a:sysClr val="windowText" lastClr="000000"/>
              </a:solidFill>
              <a:effectLst/>
              <a:latin typeface="+mn-lt"/>
              <a:ea typeface="+mn-ea"/>
              <a:cs typeface="+mn-cs"/>
            </a:rPr>
            <a:t>住宅会社からも、要望事項などの内容について問い合わせがある場合があります。</a:t>
          </a:r>
          <a:r>
            <a:rPr kumimoji="1" lang="ja-JP" altLang="en-US" sz="1800">
              <a:solidFill>
                <a:sysClr val="windowText" lastClr="000000"/>
              </a:solidFill>
            </a:rPr>
            <a:t>　　</a:t>
          </a:r>
          <a:r>
            <a:rPr kumimoji="1" lang="ja-JP" altLang="en-US" sz="2000">
              <a:solidFill>
                <a:sysClr val="windowText" lastClr="000000"/>
              </a:solidFill>
            </a:rPr>
            <a:t>　　　　　　　</a:t>
          </a:r>
        </a:p>
      </xdr:txBody>
    </xdr:sp>
    <xdr:clientData/>
  </xdr:oneCellAnchor>
  <xdr:oneCellAnchor>
    <xdr:from>
      <xdr:col>7</xdr:col>
      <xdr:colOff>31750</xdr:colOff>
      <xdr:row>37</xdr:row>
      <xdr:rowOff>76632</xdr:rowOff>
    </xdr:from>
    <xdr:ext cx="3004918" cy="471122"/>
    <xdr:sp macro="" textlink="">
      <xdr:nvSpPr>
        <xdr:cNvPr id="24" name="角丸四角形 23">
          <a:hlinkClick xmlns:r="http://schemas.openxmlformats.org/officeDocument/2006/relationships" r:id="rId1"/>
          <a:extLst>
            <a:ext uri="{FF2B5EF4-FFF2-40B4-BE49-F238E27FC236}">
              <a16:creationId xmlns:a16="http://schemas.microsoft.com/office/drawing/2014/main" id="{00000000-0008-0000-0300-000018000000}"/>
            </a:ext>
          </a:extLst>
        </xdr:cNvPr>
        <xdr:cNvSpPr/>
      </xdr:nvSpPr>
      <xdr:spPr>
        <a:xfrm>
          <a:off x="4532313" y="9982632"/>
          <a:ext cx="3004918" cy="471122"/>
        </a:xfrm>
        <a:prstGeom prst="roundRect">
          <a:avLst/>
        </a:prstGeom>
        <a:solidFill>
          <a:srgbClr val="92D050"/>
        </a:solidFill>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pPr algn="l"/>
          <a:r>
            <a:rPr kumimoji="1" lang="ja-JP" altLang="en-US" sz="2000" b="1"/>
            <a:t>「住まいの希望」の記載へ</a:t>
          </a:r>
        </a:p>
      </xdr:txBody>
    </xdr:sp>
    <xdr:clientData/>
  </xdr:oneCellAnchor>
  <xdr:oneCellAnchor>
    <xdr:from>
      <xdr:col>1</xdr:col>
      <xdr:colOff>119354</xdr:colOff>
      <xdr:row>3</xdr:row>
      <xdr:rowOff>222253</xdr:rowOff>
    </xdr:from>
    <xdr:ext cx="1370119" cy="492443"/>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468604" y="1143003"/>
          <a:ext cx="1370119"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住まい手</a:t>
          </a:r>
        </a:p>
      </xdr:txBody>
    </xdr:sp>
    <xdr:clientData/>
  </xdr:oneCellAnchor>
  <xdr:oneCellAnchor>
    <xdr:from>
      <xdr:col>1</xdr:col>
      <xdr:colOff>0</xdr:colOff>
      <xdr:row>15</xdr:row>
      <xdr:rowOff>121391</xdr:rowOff>
    </xdr:from>
    <xdr:ext cx="4769191" cy="492443"/>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349250" y="4111308"/>
          <a:ext cx="4769191"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造り手</a:t>
          </a:r>
          <a:r>
            <a:rPr kumimoji="1" lang="ja-JP" altLang="en-US" sz="1800" b="1"/>
            <a:t>（工務店、住宅会社、設計事務所など）</a:t>
          </a:r>
        </a:p>
      </xdr:txBody>
    </xdr:sp>
    <xdr:clientData/>
  </xdr:oneCellAnchor>
  <xdr:oneCellAnchor>
    <xdr:from>
      <xdr:col>1</xdr:col>
      <xdr:colOff>5714</xdr:colOff>
      <xdr:row>25</xdr:row>
      <xdr:rowOff>121390</xdr:rowOff>
    </xdr:from>
    <xdr:ext cx="1370119" cy="492443"/>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354964" y="7487390"/>
          <a:ext cx="1370119"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住まい手</a:t>
          </a:r>
        </a:p>
      </xdr:txBody>
    </xdr:sp>
    <xdr:clientData/>
  </xdr:oneCellAnchor>
  <xdr:oneCellAnchor>
    <xdr:from>
      <xdr:col>8</xdr:col>
      <xdr:colOff>335407</xdr:colOff>
      <xdr:row>1</xdr:row>
      <xdr:rowOff>292100</xdr:rowOff>
    </xdr:from>
    <xdr:ext cx="1646605" cy="559192"/>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a:off x="5526532" y="601663"/>
          <a:ext cx="1646605"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利用方法</a:t>
          </a:r>
        </a:p>
      </xdr:txBody>
    </xdr:sp>
    <xdr:clientData/>
  </xdr:oneCellAnchor>
  <xdr:oneCellAnchor>
    <xdr:from>
      <xdr:col>11</xdr:col>
      <xdr:colOff>122236</xdr:colOff>
      <xdr:row>24</xdr:row>
      <xdr:rowOff>224370</xdr:rowOff>
    </xdr:from>
    <xdr:ext cx="1509713" cy="471122"/>
    <xdr:sp macro="" textlink="">
      <xdr:nvSpPr>
        <xdr:cNvPr id="33" name="角丸四角形 32">
          <a:extLst>
            <a:ext uri="{FF2B5EF4-FFF2-40B4-BE49-F238E27FC236}">
              <a16:creationId xmlns:a16="http://schemas.microsoft.com/office/drawing/2014/main" id="{00000000-0008-0000-0300-000021000000}"/>
            </a:ext>
          </a:extLst>
        </xdr:cNvPr>
        <xdr:cNvSpPr/>
      </xdr:nvSpPr>
      <xdr:spPr>
        <a:xfrm>
          <a:off x="7350653" y="6976537"/>
          <a:ext cx="1509713" cy="47112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ysClr val="windowText" lastClr="000000"/>
              </a:solidFill>
              <a:effectLst/>
              <a:latin typeface="+mn-lt"/>
              <a:ea typeface="+mn-ea"/>
              <a:cs typeface="+mn-cs"/>
            </a:rPr>
            <a:t>質問と回答</a:t>
          </a:r>
          <a:endParaRPr kumimoji="1" lang="ja-JP" altLang="en-US" sz="2000">
            <a:solidFill>
              <a:sysClr val="windowText" lastClr="000000"/>
            </a:solidFill>
          </a:endParaRPr>
        </a:p>
      </xdr:txBody>
    </xdr:sp>
    <xdr:clientData/>
  </xdr:oneCellAnchor>
  <xdr:twoCellAnchor>
    <xdr:from>
      <xdr:col>9</xdr:col>
      <xdr:colOff>582087</xdr:colOff>
      <xdr:row>24</xdr:row>
      <xdr:rowOff>137585</xdr:rowOff>
    </xdr:from>
    <xdr:to>
      <xdr:col>10</xdr:col>
      <xdr:colOff>520699</xdr:colOff>
      <xdr:row>26</xdr:row>
      <xdr:rowOff>205326</xdr:rowOff>
    </xdr:to>
    <xdr:sp macro="" textlink="">
      <xdr:nvSpPr>
        <xdr:cNvPr id="30" name="右矢印 29">
          <a:extLst>
            <a:ext uri="{FF2B5EF4-FFF2-40B4-BE49-F238E27FC236}">
              <a16:creationId xmlns:a16="http://schemas.microsoft.com/office/drawing/2014/main" id="{00000000-0008-0000-0300-00001E000000}"/>
            </a:ext>
          </a:extLst>
        </xdr:cNvPr>
        <xdr:cNvSpPr/>
      </xdr:nvSpPr>
      <xdr:spPr>
        <a:xfrm rot="16200000">
          <a:off x="6407148" y="6917274"/>
          <a:ext cx="681574" cy="62652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143961</xdr:colOff>
      <xdr:row>7</xdr:row>
      <xdr:rowOff>83348</xdr:rowOff>
    </xdr:from>
    <xdr:to>
      <xdr:col>3</xdr:col>
      <xdr:colOff>3440</xdr:colOff>
      <xdr:row>11</xdr:row>
      <xdr:rowOff>76406</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501149" y="2250286"/>
          <a:ext cx="1202504" cy="1231308"/>
        </a:xfrm>
        <a:prstGeom prst="rect">
          <a:avLst/>
        </a:prstGeom>
      </xdr:spPr>
    </xdr:pic>
    <xdr:clientData/>
  </xdr:twoCellAnchor>
  <xdr:twoCellAnchor editAs="oneCell">
    <xdr:from>
      <xdr:col>1</xdr:col>
      <xdr:colOff>122291</xdr:colOff>
      <xdr:row>18</xdr:row>
      <xdr:rowOff>21166</xdr:rowOff>
    </xdr:from>
    <xdr:to>
      <xdr:col>3</xdr:col>
      <xdr:colOff>109471</xdr:colOff>
      <xdr:row>21</xdr:row>
      <xdr:rowOff>236009</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79479" y="5593291"/>
          <a:ext cx="1368305" cy="1143531"/>
        </a:xfrm>
        <a:prstGeom prst="rect">
          <a:avLst/>
        </a:prstGeom>
      </xdr:spPr>
    </xdr:pic>
    <xdr:clientData/>
  </xdr:twoCellAnchor>
  <xdr:twoCellAnchor editAs="oneCell">
    <xdr:from>
      <xdr:col>1</xdr:col>
      <xdr:colOff>285513</xdr:colOff>
      <xdr:row>28</xdr:row>
      <xdr:rowOff>222250</xdr:rowOff>
    </xdr:from>
    <xdr:to>
      <xdr:col>3</xdr:col>
      <xdr:colOff>52918</xdr:colOff>
      <xdr:row>32</xdr:row>
      <xdr:rowOff>215309</xdr:rowOff>
    </xdr:to>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
        <a:stretch>
          <a:fillRect/>
        </a:stretch>
      </xdr:blipFill>
      <xdr:spPr>
        <a:xfrm>
          <a:off x="613596" y="7895167"/>
          <a:ext cx="1016239" cy="1220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261938</xdr:colOff>
      <xdr:row>49</xdr:row>
      <xdr:rowOff>74549</xdr:rowOff>
    </xdr:from>
    <xdr:ext cx="5772158" cy="32573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38688" y="11635518"/>
          <a:ext cx="5772158" cy="32573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土地の図面を造り手側へ送る</a:t>
          </a:r>
          <a:r>
            <a:rPr kumimoji="1" lang="ja-JP" altLang="en-US" sz="1400" b="1" baseline="0">
              <a:solidFill>
                <a:sysClr val="windowText" lastClr="000000"/>
              </a:solidFill>
              <a:latin typeface="HG丸ｺﾞｼｯｸM-PRO" panose="020F0600000000000000" pitchFamily="50" charset="-128"/>
              <a:ea typeface="HG丸ｺﾞｼｯｸM-PRO" panose="020F0600000000000000" pitchFamily="50" charset="-128"/>
            </a:rPr>
            <a:t>場合</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，入力する必要はございません。</a:t>
          </a:r>
        </a:p>
      </xdr:txBody>
    </xdr:sp>
    <xdr:clientData/>
  </xdr:oneCellAnchor>
  <mc:AlternateContent xmlns:mc="http://schemas.openxmlformats.org/markup-compatibility/2006">
    <mc:Choice xmlns:a14="http://schemas.microsoft.com/office/drawing/2010/main" Requires="a14">
      <xdr:twoCellAnchor editAs="oneCell">
        <xdr:from>
          <xdr:col>3</xdr:col>
          <xdr:colOff>30480</xdr:colOff>
          <xdr:row>73</xdr:row>
          <xdr:rowOff>213360</xdr:rowOff>
        </xdr:from>
        <xdr:to>
          <xdr:col>3</xdr:col>
          <xdr:colOff>342900</xdr:colOff>
          <xdr:row>75</xdr:row>
          <xdr:rowOff>0</xdr:rowOff>
        </xdr:to>
        <xdr:sp macro="" textlink="">
          <xdr:nvSpPr>
            <xdr:cNvPr id="8893" name="Check Box 701" hidden="1">
              <a:extLst>
                <a:ext uri="{63B3BB69-23CF-44E3-9099-C40C66FF867C}">
                  <a14:compatExt spid="_x0000_s8893"/>
                </a:ext>
                <a:ext uri="{FF2B5EF4-FFF2-40B4-BE49-F238E27FC236}">
                  <a16:creationId xmlns:a16="http://schemas.microsoft.com/office/drawing/2014/main" id="{00000000-0008-0000-0400-0000BD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77</xdr:row>
          <xdr:rowOff>198120</xdr:rowOff>
        </xdr:from>
        <xdr:to>
          <xdr:col>3</xdr:col>
          <xdr:colOff>342900</xdr:colOff>
          <xdr:row>79</xdr:row>
          <xdr:rowOff>0</xdr:rowOff>
        </xdr:to>
        <xdr:sp macro="" textlink="">
          <xdr:nvSpPr>
            <xdr:cNvPr id="8894" name="Check Box 702" hidden="1">
              <a:extLst>
                <a:ext uri="{63B3BB69-23CF-44E3-9099-C40C66FF867C}">
                  <a14:compatExt spid="_x0000_s8894"/>
                </a:ext>
                <a:ext uri="{FF2B5EF4-FFF2-40B4-BE49-F238E27FC236}">
                  <a16:creationId xmlns:a16="http://schemas.microsoft.com/office/drawing/2014/main" id="{00000000-0008-0000-0400-0000BE2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731520</xdr:colOff>
          <xdr:row>53</xdr:row>
          <xdr:rowOff>7620</xdr:rowOff>
        </xdr:from>
        <xdr:to>
          <xdr:col>5</xdr:col>
          <xdr:colOff>99060</xdr:colOff>
          <xdr:row>54</xdr:row>
          <xdr:rowOff>30480</xdr:rowOff>
        </xdr:to>
        <xdr:sp macro="" textlink="">
          <xdr:nvSpPr>
            <xdr:cNvPr id="18360" name="Check Box 4024" hidden="1">
              <a:extLst>
                <a:ext uri="{63B3BB69-23CF-44E3-9099-C40C66FF867C}">
                  <a14:compatExt spid="_x0000_s18360"/>
                </a:ext>
                <a:ext uri="{FF2B5EF4-FFF2-40B4-BE49-F238E27FC236}">
                  <a16:creationId xmlns:a16="http://schemas.microsoft.com/office/drawing/2014/main" id="{00000000-0008-0000-0400-0000B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53</xdr:row>
          <xdr:rowOff>0</xdr:rowOff>
        </xdr:from>
        <xdr:to>
          <xdr:col>7</xdr:col>
          <xdr:colOff>76200</xdr:colOff>
          <xdr:row>54</xdr:row>
          <xdr:rowOff>7620</xdr:rowOff>
        </xdr:to>
        <xdr:sp macro="" textlink="">
          <xdr:nvSpPr>
            <xdr:cNvPr id="18361" name="Check Box 4025" hidden="1">
              <a:extLst>
                <a:ext uri="{63B3BB69-23CF-44E3-9099-C40C66FF867C}">
                  <a14:compatExt spid="_x0000_s18361"/>
                </a:ext>
                <a:ext uri="{FF2B5EF4-FFF2-40B4-BE49-F238E27FC236}">
                  <a16:creationId xmlns:a16="http://schemas.microsoft.com/office/drawing/2014/main" id="{00000000-0008-0000-0400-0000B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723900</xdr:colOff>
          <xdr:row>53</xdr:row>
          <xdr:rowOff>0</xdr:rowOff>
        </xdr:from>
        <xdr:to>
          <xdr:col>7</xdr:col>
          <xdr:colOff>960120</xdr:colOff>
          <xdr:row>54</xdr:row>
          <xdr:rowOff>7620</xdr:rowOff>
        </xdr:to>
        <xdr:sp macro="" textlink="">
          <xdr:nvSpPr>
            <xdr:cNvPr id="18362" name="Check Box 4026" hidden="1">
              <a:extLst>
                <a:ext uri="{63B3BB69-23CF-44E3-9099-C40C66FF867C}">
                  <a14:compatExt spid="_x0000_s18362"/>
                </a:ext>
                <a:ext uri="{FF2B5EF4-FFF2-40B4-BE49-F238E27FC236}">
                  <a16:creationId xmlns:a16="http://schemas.microsoft.com/office/drawing/2014/main" id="{00000000-0008-0000-0400-0000B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52</xdr:row>
          <xdr:rowOff>213360</xdr:rowOff>
        </xdr:from>
        <xdr:to>
          <xdr:col>9</xdr:col>
          <xdr:colOff>388620</xdr:colOff>
          <xdr:row>54</xdr:row>
          <xdr:rowOff>0</xdr:rowOff>
        </xdr:to>
        <xdr:sp macro="" textlink="">
          <xdr:nvSpPr>
            <xdr:cNvPr id="18363" name="Check Box 4027" hidden="1">
              <a:extLst>
                <a:ext uri="{63B3BB69-23CF-44E3-9099-C40C66FF867C}">
                  <a14:compatExt spid="_x0000_s18363"/>
                </a:ext>
                <a:ext uri="{FF2B5EF4-FFF2-40B4-BE49-F238E27FC236}">
                  <a16:creationId xmlns:a16="http://schemas.microsoft.com/office/drawing/2014/main" id="{00000000-0008-0000-0400-0000B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161617</xdr:colOff>
      <xdr:row>22</xdr:row>
      <xdr:rowOff>199915</xdr:rowOff>
    </xdr:from>
    <xdr:ext cx="2676834" cy="559127"/>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6229042" y="5162440"/>
          <a:ext cx="2676834" cy="55912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平面図を添付する</a:t>
          </a:r>
          <a:r>
            <a:rPr kumimoji="1" lang="ja-JP" altLang="en-US" sz="1400" b="1" baseline="0">
              <a:solidFill>
                <a:sysClr val="windowText" lastClr="000000"/>
              </a:solidFill>
              <a:latin typeface="HG丸ｺﾞｼｯｸM-PRO" panose="020F0600000000000000" pitchFamily="50" charset="-128"/>
              <a:ea typeface="HG丸ｺﾞｼｯｸM-PRO" panose="020F0600000000000000" pitchFamily="50" charset="-128"/>
            </a:rPr>
            <a:t>場合</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，表へ入力する必要はございません</a:t>
          </a:r>
        </a:p>
      </xdr:txBody>
    </xdr:sp>
    <xdr:clientData/>
  </xdr:oneCellAnchor>
  <xdr:oneCellAnchor>
    <xdr:from>
      <xdr:col>7</xdr:col>
      <xdr:colOff>423021</xdr:colOff>
      <xdr:row>59</xdr:row>
      <xdr:rowOff>42566</xdr:rowOff>
    </xdr:from>
    <xdr:ext cx="1463381" cy="471122"/>
    <xdr:sp macro="" textlink="">
      <xdr:nvSpPr>
        <xdr:cNvPr id="5" name="角丸四角形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6852396" y="14080035"/>
          <a:ext cx="1463381"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ﾊｻﾞｰﾄﾞﾏｯﾌﾟ</a:t>
          </a:r>
        </a:p>
      </xdr:txBody>
    </xdr:sp>
    <xdr:clientData/>
  </xdr:oneCellAnchor>
  <xdr:oneCellAnchor>
    <xdr:from>
      <xdr:col>7</xdr:col>
      <xdr:colOff>1137395</xdr:colOff>
      <xdr:row>61</xdr:row>
      <xdr:rowOff>152681</xdr:rowOff>
    </xdr:from>
    <xdr:ext cx="740279" cy="471122"/>
    <xdr:sp macro="" textlink="">
      <xdr:nvSpPr>
        <xdr:cNvPr id="45" name="角丸四角形 44">
          <a:hlinkClick xmlns:r="http://schemas.openxmlformats.org/officeDocument/2006/relationships" r:id="rId2"/>
          <a:extLst>
            <a:ext uri="{FF2B5EF4-FFF2-40B4-BE49-F238E27FC236}">
              <a16:creationId xmlns:a16="http://schemas.microsoft.com/office/drawing/2014/main" id="{00000000-0008-0000-0400-00002D000000}"/>
            </a:ext>
          </a:extLst>
        </xdr:cNvPr>
        <xdr:cNvSpPr/>
      </xdr:nvSpPr>
      <xdr:spPr>
        <a:xfrm>
          <a:off x="7550895" y="15122806"/>
          <a:ext cx="740279"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気象</a:t>
          </a:r>
        </a:p>
      </xdr:txBody>
    </xdr:sp>
    <xdr:clientData/>
  </xdr:oneCellAnchor>
  <xdr:oneCellAnchor>
    <xdr:from>
      <xdr:col>3</xdr:col>
      <xdr:colOff>139148</xdr:colOff>
      <xdr:row>1</xdr:row>
      <xdr:rowOff>1323</xdr:rowOff>
    </xdr:from>
    <xdr:ext cx="7205434" cy="492443"/>
    <xdr:sp macro="" textlink="">
      <xdr:nvSpPr>
        <xdr:cNvPr id="48" name="正方形/長方形 47">
          <a:extLst>
            <a:ext uri="{FF2B5EF4-FFF2-40B4-BE49-F238E27FC236}">
              <a16:creationId xmlns:a16="http://schemas.microsoft.com/office/drawing/2014/main" id="{00000000-0008-0000-0400-000030000000}"/>
            </a:ext>
          </a:extLst>
        </xdr:cNvPr>
        <xdr:cNvSpPr/>
      </xdr:nvSpPr>
      <xdr:spPr>
        <a:xfrm>
          <a:off x="2544211" y="168011"/>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3</xdr:col>
          <xdr:colOff>30480</xdr:colOff>
          <xdr:row>74</xdr:row>
          <xdr:rowOff>198120</xdr:rowOff>
        </xdr:from>
        <xdr:to>
          <xdr:col>3</xdr:col>
          <xdr:colOff>342900</xdr:colOff>
          <xdr:row>75</xdr:row>
          <xdr:rowOff>198120</xdr:rowOff>
        </xdr:to>
        <xdr:sp macro="" textlink="">
          <xdr:nvSpPr>
            <xdr:cNvPr id="18367" name="Check Box 4031" hidden="1">
              <a:extLst>
                <a:ext uri="{63B3BB69-23CF-44E3-9099-C40C66FF867C}">
                  <a14:compatExt spid="_x0000_s18367"/>
                </a:ext>
                <a:ext uri="{FF2B5EF4-FFF2-40B4-BE49-F238E27FC236}">
                  <a16:creationId xmlns:a16="http://schemas.microsoft.com/office/drawing/2014/main" id="{00000000-0008-0000-0400-0000B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75</xdr:row>
          <xdr:rowOff>198120</xdr:rowOff>
        </xdr:from>
        <xdr:to>
          <xdr:col>3</xdr:col>
          <xdr:colOff>342900</xdr:colOff>
          <xdr:row>77</xdr:row>
          <xdr:rowOff>0</xdr:rowOff>
        </xdr:to>
        <xdr:sp macro="" textlink="">
          <xdr:nvSpPr>
            <xdr:cNvPr id="18368" name="Check Box 4032" hidden="1">
              <a:extLst>
                <a:ext uri="{63B3BB69-23CF-44E3-9099-C40C66FF867C}">
                  <a14:compatExt spid="_x0000_s18368"/>
                </a:ext>
                <a:ext uri="{FF2B5EF4-FFF2-40B4-BE49-F238E27FC236}">
                  <a16:creationId xmlns:a16="http://schemas.microsoft.com/office/drawing/2014/main" id="{00000000-0008-0000-0400-0000C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76</xdr:row>
          <xdr:rowOff>198120</xdr:rowOff>
        </xdr:from>
        <xdr:to>
          <xdr:col>3</xdr:col>
          <xdr:colOff>342900</xdr:colOff>
          <xdr:row>78</xdr:row>
          <xdr:rowOff>0</xdr:rowOff>
        </xdr:to>
        <xdr:sp macro="" textlink="">
          <xdr:nvSpPr>
            <xdr:cNvPr id="18371" name="Check Box 4035" hidden="1">
              <a:extLst>
                <a:ext uri="{63B3BB69-23CF-44E3-9099-C40C66FF867C}">
                  <a14:compatExt spid="_x0000_s18371"/>
                </a:ext>
                <a:ext uri="{FF2B5EF4-FFF2-40B4-BE49-F238E27FC236}">
                  <a16:creationId xmlns:a16="http://schemas.microsoft.com/office/drawing/2014/main" id="{00000000-0008-0000-0400-0000C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71</xdr:row>
          <xdr:rowOff>175260</xdr:rowOff>
        </xdr:from>
        <xdr:to>
          <xdr:col>3</xdr:col>
          <xdr:colOff>342900</xdr:colOff>
          <xdr:row>73</xdr:row>
          <xdr:rowOff>0</xdr:rowOff>
        </xdr:to>
        <xdr:sp macro="" textlink="">
          <xdr:nvSpPr>
            <xdr:cNvPr id="18373" name="Check Box 4037" hidden="1">
              <a:extLst>
                <a:ext uri="{63B3BB69-23CF-44E3-9099-C40C66FF867C}">
                  <a14:compatExt spid="_x0000_s18373"/>
                </a:ext>
                <a:ext uri="{FF2B5EF4-FFF2-40B4-BE49-F238E27FC236}">
                  <a16:creationId xmlns:a16="http://schemas.microsoft.com/office/drawing/2014/main" id="{00000000-0008-0000-0400-0000C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73</xdr:row>
          <xdr:rowOff>213360</xdr:rowOff>
        </xdr:from>
        <xdr:to>
          <xdr:col>4</xdr:col>
          <xdr:colOff>365760</xdr:colOff>
          <xdr:row>75</xdr:row>
          <xdr:rowOff>0</xdr:rowOff>
        </xdr:to>
        <xdr:sp macro="" textlink="">
          <xdr:nvSpPr>
            <xdr:cNvPr id="18374" name="Check Box 4038" hidden="1">
              <a:extLst>
                <a:ext uri="{63B3BB69-23CF-44E3-9099-C40C66FF867C}">
                  <a14:compatExt spid="_x0000_s18374"/>
                </a:ext>
                <a:ext uri="{FF2B5EF4-FFF2-40B4-BE49-F238E27FC236}">
                  <a16:creationId xmlns:a16="http://schemas.microsoft.com/office/drawing/2014/main" id="{00000000-0008-0000-0400-0000C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77</xdr:row>
          <xdr:rowOff>198120</xdr:rowOff>
        </xdr:from>
        <xdr:to>
          <xdr:col>4</xdr:col>
          <xdr:colOff>365760</xdr:colOff>
          <xdr:row>79</xdr:row>
          <xdr:rowOff>0</xdr:rowOff>
        </xdr:to>
        <xdr:sp macro="" textlink="">
          <xdr:nvSpPr>
            <xdr:cNvPr id="18375" name="Check Box 4039" hidden="1">
              <a:extLst>
                <a:ext uri="{63B3BB69-23CF-44E3-9099-C40C66FF867C}">
                  <a14:compatExt spid="_x0000_s18375"/>
                </a:ext>
                <a:ext uri="{FF2B5EF4-FFF2-40B4-BE49-F238E27FC236}">
                  <a16:creationId xmlns:a16="http://schemas.microsoft.com/office/drawing/2014/main" id="{00000000-0008-0000-0400-0000C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74</xdr:row>
          <xdr:rowOff>198120</xdr:rowOff>
        </xdr:from>
        <xdr:to>
          <xdr:col>4</xdr:col>
          <xdr:colOff>365760</xdr:colOff>
          <xdr:row>75</xdr:row>
          <xdr:rowOff>198120</xdr:rowOff>
        </xdr:to>
        <xdr:sp macro="" textlink="">
          <xdr:nvSpPr>
            <xdr:cNvPr id="18377" name="Check Box 4041" hidden="1">
              <a:extLst>
                <a:ext uri="{63B3BB69-23CF-44E3-9099-C40C66FF867C}">
                  <a14:compatExt spid="_x0000_s18377"/>
                </a:ext>
                <a:ext uri="{FF2B5EF4-FFF2-40B4-BE49-F238E27FC236}">
                  <a16:creationId xmlns:a16="http://schemas.microsoft.com/office/drawing/2014/main" id="{00000000-0008-0000-0400-0000C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75</xdr:row>
          <xdr:rowOff>198120</xdr:rowOff>
        </xdr:from>
        <xdr:to>
          <xdr:col>4</xdr:col>
          <xdr:colOff>365760</xdr:colOff>
          <xdr:row>77</xdr:row>
          <xdr:rowOff>0</xdr:rowOff>
        </xdr:to>
        <xdr:sp macro="" textlink="">
          <xdr:nvSpPr>
            <xdr:cNvPr id="18378" name="Check Box 4042" hidden="1">
              <a:extLst>
                <a:ext uri="{63B3BB69-23CF-44E3-9099-C40C66FF867C}">
                  <a14:compatExt spid="_x0000_s18378"/>
                </a:ext>
                <a:ext uri="{FF2B5EF4-FFF2-40B4-BE49-F238E27FC236}">
                  <a16:creationId xmlns:a16="http://schemas.microsoft.com/office/drawing/2014/main" id="{00000000-0008-0000-0400-0000C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76</xdr:row>
          <xdr:rowOff>198120</xdr:rowOff>
        </xdr:from>
        <xdr:to>
          <xdr:col>4</xdr:col>
          <xdr:colOff>365760</xdr:colOff>
          <xdr:row>78</xdr:row>
          <xdr:rowOff>0</xdr:rowOff>
        </xdr:to>
        <xdr:sp macro="" textlink="">
          <xdr:nvSpPr>
            <xdr:cNvPr id="18379" name="Check Box 4043" hidden="1">
              <a:extLst>
                <a:ext uri="{63B3BB69-23CF-44E3-9099-C40C66FF867C}">
                  <a14:compatExt spid="_x0000_s18379"/>
                </a:ext>
                <a:ext uri="{FF2B5EF4-FFF2-40B4-BE49-F238E27FC236}">
                  <a16:creationId xmlns:a16="http://schemas.microsoft.com/office/drawing/2014/main" id="{00000000-0008-0000-0400-0000C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71</xdr:row>
          <xdr:rowOff>175260</xdr:rowOff>
        </xdr:from>
        <xdr:to>
          <xdr:col>4</xdr:col>
          <xdr:colOff>365760</xdr:colOff>
          <xdr:row>73</xdr:row>
          <xdr:rowOff>0</xdr:rowOff>
        </xdr:to>
        <xdr:sp macro="" textlink="">
          <xdr:nvSpPr>
            <xdr:cNvPr id="18380" name="Check Box 4044" hidden="1">
              <a:extLst>
                <a:ext uri="{63B3BB69-23CF-44E3-9099-C40C66FF867C}">
                  <a14:compatExt spid="_x0000_s18380"/>
                </a:ext>
                <a:ext uri="{FF2B5EF4-FFF2-40B4-BE49-F238E27FC236}">
                  <a16:creationId xmlns:a16="http://schemas.microsoft.com/office/drawing/2014/main" id="{00000000-0008-0000-0400-0000C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73</xdr:row>
          <xdr:rowOff>213360</xdr:rowOff>
        </xdr:from>
        <xdr:to>
          <xdr:col>7</xdr:col>
          <xdr:colOff>342900</xdr:colOff>
          <xdr:row>75</xdr:row>
          <xdr:rowOff>0</xdr:rowOff>
        </xdr:to>
        <xdr:sp macro="" textlink="">
          <xdr:nvSpPr>
            <xdr:cNvPr id="18395" name="Check Box 4059" hidden="1">
              <a:extLst>
                <a:ext uri="{63B3BB69-23CF-44E3-9099-C40C66FF867C}">
                  <a14:compatExt spid="_x0000_s18395"/>
                </a:ext>
                <a:ext uri="{FF2B5EF4-FFF2-40B4-BE49-F238E27FC236}">
                  <a16:creationId xmlns:a16="http://schemas.microsoft.com/office/drawing/2014/main" id="{00000000-0008-0000-0400-0000D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198120</xdr:rowOff>
        </xdr:from>
        <xdr:to>
          <xdr:col>7</xdr:col>
          <xdr:colOff>342900</xdr:colOff>
          <xdr:row>79</xdr:row>
          <xdr:rowOff>0</xdr:rowOff>
        </xdr:to>
        <xdr:sp macro="" textlink="">
          <xdr:nvSpPr>
            <xdr:cNvPr id="18396" name="Check Box 4060" hidden="1">
              <a:extLst>
                <a:ext uri="{63B3BB69-23CF-44E3-9099-C40C66FF867C}">
                  <a14:compatExt spid="_x0000_s18396"/>
                </a:ext>
                <a:ext uri="{FF2B5EF4-FFF2-40B4-BE49-F238E27FC236}">
                  <a16:creationId xmlns:a16="http://schemas.microsoft.com/office/drawing/2014/main" id="{00000000-0008-0000-0400-0000D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74</xdr:row>
          <xdr:rowOff>198120</xdr:rowOff>
        </xdr:from>
        <xdr:to>
          <xdr:col>7</xdr:col>
          <xdr:colOff>342900</xdr:colOff>
          <xdr:row>75</xdr:row>
          <xdr:rowOff>198120</xdr:rowOff>
        </xdr:to>
        <xdr:sp macro="" textlink="">
          <xdr:nvSpPr>
            <xdr:cNvPr id="18398" name="Check Box 4062" hidden="1">
              <a:extLst>
                <a:ext uri="{63B3BB69-23CF-44E3-9099-C40C66FF867C}">
                  <a14:compatExt spid="_x0000_s18398"/>
                </a:ext>
                <a:ext uri="{FF2B5EF4-FFF2-40B4-BE49-F238E27FC236}">
                  <a16:creationId xmlns:a16="http://schemas.microsoft.com/office/drawing/2014/main" id="{00000000-0008-0000-0400-0000D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75</xdr:row>
          <xdr:rowOff>198120</xdr:rowOff>
        </xdr:from>
        <xdr:to>
          <xdr:col>7</xdr:col>
          <xdr:colOff>342900</xdr:colOff>
          <xdr:row>77</xdr:row>
          <xdr:rowOff>0</xdr:rowOff>
        </xdr:to>
        <xdr:sp macro="" textlink="">
          <xdr:nvSpPr>
            <xdr:cNvPr id="18399" name="Check Box 4063" hidden="1">
              <a:extLst>
                <a:ext uri="{63B3BB69-23CF-44E3-9099-C40C66FF867C}">
                  <a14:compatExt spid="_x0000_s18399"/>
                </a:ext>
                <a:ext uri="{FF2B5EF4-FFF2-40B4-BE49-F238E27FC236}">
                  <a16:creationId xmlns:a16="http://schemas.microsoft.com/office/drawing/2014/main" id="{00000000-0008-0000-0400-0000D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198120</xdr:rowOff>
        </xdr:from>
        <xdr:to>
          <xdr:col>7</xdr:col>
          <xdr:colOff>342900</xdr:colOff>
          <xdr:row>78</xdr:row>
          <xdr:rowOff>0</xdr:rowOff>
        </xdr:to>
        <xdr:sp macro="" textlink="">
          <xdr:nvSpPr>
            <xdr:cNvPr id="18400" name="Check Box 4064" hidden="1">
              <a:extLst>
                <a:ext uri="{63B3BB69-23CF-44E3-9099-C40C66FF867C}">
                  <a14:compatExt spid="_x0000_s18400"/>
                </a:ext>
                <a:ext uri="{FF2B5EF4-FFF2-40B4-BE49-F238E27FC236}">
                  <a16:creationId xmlns:a16="http://schemas.microsoft.com/office/drawing/2014/main" id="{00000000-0008-0000-0400-0000E0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71</xdr:row>
          <xdr:rowOff>175260</xdr:rowOff>
        </xdr:from>
        <xdr:to>
          <xdr:col>7</xdr:col>
          <xdr:colOff>342900</xdr:colOff>
          <xdr:row>73</xdr:row>
          <xdr:rowOff>0</xdr:rowOff>
        </xdr:to>
        <xdr:sp macro="" textlink="">
          <xdr:nvSpPr>
            <xdr:cNvPr id="18401" name="Check Box 4065" hidden="1">
              <a:extLst>
                <a:ext uri="{63B3BB69-23CF-44E3-9099-C40C66FF867C}">
                  <a14:compatExt spid="_x0000_s18401"/>
                </a:ext>
                <a:ext uri="{FF2B5EF4-FFF2-40B4-BE49-F238E27FC236}">
                  <a16:creationId xmlns:a16="http://schemas.microsoft.com/office/drawing/2014/main" id="{00000000-0008-0000-0400-0000E1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73</xdr:row>
          <xdr:rowOff>213360</xdr:rowOff>
        </xdr:from>
        <xdr:to>
          <xdr:col>9</xdr:col>
          <xdr:colOff>373380</xdr:colOff>
          <xdr:row>75</xdr:row>
          <xdr:rowOff>0</xdr:rowOff>
        </xdr:to>
        <xdr:sp macro="" textlink="">
          <xdr:nvSpPr>
            <xdr:cNvPr id="18402" name="Check Box 4066" hidden="1">
              <a:extLst>
                <a:ext uri="{63B3BB69-23CF-44E3-9099-C40C66FF867C}">
                  <a14:compatExt spid="_x0000_s18402"/>
                </a:ext>
                <a:ext uri="{FF2B5EF4-FFF2-40B4-BE49-F238E27FC236}">
                  <a16:creationId xmlns:a16="http://schemas.microsoft.com/office/drawing/2014/main" id="{00000000-0008-0000-0400-0000E2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77</xdr:row>
          <xdr:rowOff>198120</xdr:rowOff>
        </xdr:from>
        <xdr:to>
          <xdr:col>9</xdr:col>
          <xdr:colOff>373380</xdr:colOff>
          <xdr:row>79</xdr:row>
          <xdr:rowOff>0</xdr:rowOff>
        </xdr:to>
        <xdr:sp macro="" textlink="">
          <xdr:nvSpPr>
            <xdr:cNvPr id="18403" name="Check Box 4067" hidden="1">
              <a:extLst>
                <a:ext uri="{63B3BB69-23CF-44E3-9099-C40C66FF867C}">
                  <a14:compatExt spid="_x0000_s18403"/>
                </a:ext>
                <a:ext uri="{FF2B5EF4-FFF2-40B4-BE49-F238E27FC236}">
                  <a16:creationId xmlns:a16="http://schemas.microsoft.com/office/drawing/2014/main" id="{00000000-0008-0000-0400-0000E3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74</xdr:row>
          <xdr:rowOff>198120</xdr:rowOff>
        </xdr:from>
        <xdr:to>
          <xdr:col>9</xdr:col>
          <xdr:colOff>373380</xdr:colOff>
          <xdr:row>75</xdr:row>
          <xdr:rowOff>198120</xdr:rowOff>
        </xdr:to>
        <xdr:sp macro="" textlink="">
          <xdr:nvSpPr>
            <xdr:cNvPr id="18405" name="Check Box 4069" hidden="1">
              <a:extLst>
                <a:ext uri="{63B3BB69-23CF-44E3-9099-C40C66FF867C}">
                  <a14:compatExt spid="_x0000_s18405"/>
                </a:ext>
                <a:ext uri="{FF2B5EF4-FFF2-40B4-BE49-F238E27FC236}">
                  <a16:creationId xmlns:a16="http://schemas.microsoft.com/office/drawing/2014/main" id="{00000000-0008-0000-0400-0000E5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75</xdr:row>
          <xdr:rowOff>198120</xdr:rowOff>
        </xdr:from>
        <xdr:to>
          <xdr:col>9</xdr:col>
          <xdr:colOff>373380</xdr:colOff>
          <xdr:row>77</xdr:row>
          <xdr:rowOff>0</xdr:rowOff>
        </xdr:to>
        <xdr:sp macro="" textlink="">
          <xdr:nvSpPr>
            <xdr:cNvPr id="18406" name="Check Box 4070" hidden="1">
              <a:extLst>
                <a:ext uri="{63B3BB69-23CF-44E3-9099-C40C66FF867C}">
                  <a14:compatExt spid="_x0000_s18406"/>
                </a:ext>
                <a:ext uri="{FF2B5EF4-FFF2-40B4-BE49-F238E27FC236}">
                  <a16:creationId xmlns:a16="http://schemas.microsoft.com/office/drawing/2014/main" id="{00000000-0008-0000-0400-0000E6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76</xdr:row>
          <xdr:rowOff>198120</xdr:rowOff>
        </xdr:from>
        <xdr:to>
          <xdr:col>9</xdr:col>
          <xdr:colOff>373380</xdr:colOff>
          <xdr:row>78</xdr:row>
          <xdr:rowOff>0</xdr:rowOff>
        </xdr:to>
        <xdr:sp macro="" textlink="">
          <xdr:nvSpPr>
            <xdr:cNvPr id="18407" name="Check Box 4071" hidden="1">
              <a:extLst>
                <a:ext uri="{63B3BB69-23CF-44E3-9099-C40C66FF867C}">
                  <a14:compatExt spid="_x0000_s18407"/>
                </a:ext>
                <a:ext uri="{FF2B5EF4-FFF2-40B4-BE49-F238E27FC236}">
                  <a16:creationId xmlns:a16="http://schemas.microsoft.com/office/drawing/2014/main" id="{00000000-0008-0000-0400-0000E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71</xdr:row>
          <xdr:rowOff>175260</xdr:rowOff>
        </xdr:from>
        <xdr:to>
          <xdr:col>9</xdr:col>
          <xdr:colOff>373380</xdr:colOff>
          <xdr:row>73</xdr:row>
          <xdr:rowOff>0</xdr:rowOff>
        </xdr:to>
        <xdr:sp macro="" textlink="">
          <xdr:nvSpPr>
            <xdr:cNvPr id="18408" name="Check Box 4072" hidden="1">
              <a:extLst>
                <a:ext uri="{63B3BB69-23CF-44E3-9099-C40C66FF867C}">
                  <a14:compatExt spid="_x0000_s18408"/>
                </a:ext>
                <a:ext uri="{FF2B5EF4-FFF2-40B4-BE49-F238E27FC236}">
                  <a16:creationId xmlns:a16="http://schemas.microsoft.com/office/drawing/2014/main" id="{00000000-0008-0000-0400-0000E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73</xdr:row>
          <xdr:rowOff>213360</xdr:rowOff>
        </xdr:from>
        <xdr:to>
          <xdr:col>11</xdr:col>
          <xdr:colOff>30480</xdr:colOff>
          <xdr:row>75</xdr:row>
          <xdr:rowOff>0</xdr:rowOff>
        </xdr:to>
        <xdr:sp macro="" textlink="">
          <xdr:nvSpPr>
            <xdr:cNvPr id="18409" name="Check Box 4073" hidden="1">
              <a:extLst>
                <a:ext uri="{63B3BB69-23CF-44E3-9099-C40C66FF867C}">
                  <a14:compatExt spid="_x0000_s18409"/>
                </a:ext>
                <a:ext uri="{FF2B5EF4-FFF2-40B4-BE49-F238E27FC236}">
                  <a16:creationId xmlns:a16="http://schemas.microsoft.com/office/drawing/2014/main" id="{00000000-0008-0000-0400-0000E9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198120</xdr:rowOff>
        </xdr:from>
        <xdr:to>
          <xdr:col>11</xdr:col>
          <xdr:colOff>30480</xdr:colOff>
          <xdr:row>79</xdr:row>
          <xdr:rowOff>0</xdr:rowOff>
        </xdr:to>
        <xdr:sp macro="" textlink="">
          <xdr:nvSpPr>
            <xdr:cNvPr id="18410" name="Check Box 4074" hidden="1">
              <a:extLst>
                <a:ext uri="{63B3BB69-23CF-44E3-9099-C40C66FF867C}">
                  <a14:compatExt spid="_x0000_s18410"/>
                </a:ext>
                <a:ext uri="{FF2B5EF4-FFF2-40B4-BE49-F238E27FC236}">
                  <a16:creationId xmlns:a16="http://schemas.microsoft.com/office/drawing/2014/main" id="{00000000-0008-0000-0400-0000E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74</xdr:row>
          <xdr:rowOff>198120</xdr:rowOff>
        </xdr:from>
        <xdr:to>
          <xdr:col>11</xdr:col>
          <xdr:colOff>30480</xdr:colOff>
          <xdr:row>75</xdr:row>
          <xdr:rowOff>198120</xdr:rowOff>
        </xdr:to>
        <xdr:sp macro="" textlink="">
          <xdr:nvSpPr>
            <xdr:cNvPr id="18412" name="Check Box 4076" hidden="1">
              <a:extLst>
                <a:ext uri="{63B3BB69-23CF-44E3-9099-C40C66FF867C}">
                  <a14:compatExt spid="_x0000_s18412"/>
                </a:ext>
                <a:ext uri="{FF2B5EF4-FFF2-40B4-BE49-F238E27FC236}">
                  <a16:creationId xmlns:a16="http://schemas.microsoft.com/office/drawing/2014/main" id="{00000000-0008-0000-0400-0000E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75</xdr:row>
          <xdr:rowOff>198120</xdr:rowOff>
        </xdr:from>
        <xdr:to>
          <xdr:col>11</xdr:col>
          <xdr:colOff>30480</xdr:colOff>
          <xdr:row>77</xdr:row>
          <xdr:rowOff>0</xdr:rowOff>
        </xdr:to>
        <xdr:sp macro="" textlink="">
          <xdr:nvSpPr>
            <xdr:cNvPr id="18413" name="Check Box 4077" hidden="1">
              <a:extLst>
                <a:ext uri="{63B3BB69-23CF-44E3-9099-C40C66FF867C}">
                  <a14:compatExt spid="_x0000_s18413"/>
                </a:ext>
                <a:ext uri="{FF2B5EF4-FFF2-40B4-BE49-F238E27FC236}">
                  <a16:creationId xmlns:a16="http://schemas.microsoft.com/office/drawing/2014/main" id="{00000000-0008-0000-0400-0000E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76</xdr:row>
          <xdr:rowOff>198120</xdr:rowOff>
        </xdr:from>
        <xdr:to>
          <xdr:col>11</xdr:col>
          <xdr:colOff>30480</xdr:colOff>
          <xdr:row>78</xdr:row>
          <xdr:rowOff>0</xdr:rowOff>
        </xdr:to>
        <xdr:sp macro="" textlink="">
          <xdr:nvSpPr>
            <xdr:cNvPr id="18414" name="Check Box 4078" hidden="1">
              <a:extLst>
                <a:ext uri="{63B3BB69-23CF-44E3-9099-C40C66FF867C}">
                  <a14:compatExt spid="_x0000_s18414"/>
                </a:ext>
                <a:ext uri="{FF2B5EF4-FFF2-40B4-BE49-F238E27FC236}">
                  <a16:creationId xmlns:a16="http://schemas.microsoft.com/office/drawing/2014/main" id="{00000000-0008-0000-0400-0000E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71</xdr:row>
          <xdr:rowOff>175260</xdr:rowOff>
        </xdr:from>
        <xdr:to>
          <xdr:col>11</xdr:col>
          <xdr:colOff>30480</xdr:colOff>
          <xdr:row>73</xdr:row>
          <xdr:rowOff>0</xdr:rowOff>
        </xdr:to>
        <xdr:sp macro="" textlink="">
          <xdr:nvSpPr>
            <xdr:cNvPr id="18415" name="Check Box 4079" hidden="1">
              <a:extLst>
                <a:ext uri="{63B3BB69-23CF-44E3-9099-C40C66FF867C}">
                  <a14:compatExt spid="_x0000_s18415"/>
                </a:ext>
                <a:ext uri="{FF2B5EF4-FFF2-40B4-BE49-F238E27FC236}">
                  <a16:creationId xmlns:a16="http://schemas.microsoft.com/office/drawing/2014/main" id="{00000000-0008-0000-0400-0000E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73</xdr:row>
          <xdr:rowOff>213360</xdr:rowOff>
        </xdr:from>
        <xdr:to>
          <xdr:col>13</xdr:col>
          <xdr:colOff>38100</xdr:colOff>
          <xdr:row>75</xdr:row>
          <xdr:rowOff>0</xdr:rowOff>
        </xdr:to>
        <xdr:sp macro="" textlink="">
          <xdr:nvSpPr>
            <xdr:cNvPr id="18423" name="Check Box 4087" hidden="1">
              <a:extLst>
                <a:ext uri="{63B3BB69-23CF-44E3-9099-C40C66FF867C}">
                  <a14:compatExt spid="_x0000_s18423"/>
                </a:ext>
                <a:ext uri="{FF2B5EF4-FFF2-40B4-BE49-F238E27FC236}">
                  <a16:creationId xmlns:a16="http://schemas.microsoft.com/office/drawing/2014/main" id="{00000000-0008-0000-0400-0000F7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77</xdr:row>
          <xdr:rowOff>198120</xdr:rowOff>
        </xdr:from>
        <xdr:to>
          <xdr:col>13</xdr:col>
          <xdr:colOff>38100</xdr:colOff>
          <xdr:row>79</xdr:row>
          <xdr:rowOff>0</xdr:rowOff>
        </xdr:to>
        <xdr:sp macro="" textlink="">
          <xdr:nvSpPr>
            <xdr:cNvPr id="18424" name="Check Box 4088" hidden="1">
              <a:extLst>
                <a:ext uri="{63B3BB69-23CF-44E3-9099-C40C66FF867C}">
                  <a14:compatExt spid="_x0000_s18424"/>
                </a:ext>
                <a:ext uri="{FF2B5EF4-FFF2-40B4-BE49-F238E27FC236}">
                  <a16:creationId xmlns:a16="http://schemas.microsoft.com/office/drawing/2014/main" id="{00000000-0008-0000-0400-0000F8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74</xdr:row>
          <xdr:rowOff>198120</xdr:rowOff>
        </xdr:from>
        <xdr:to>
          <xdr:col>13</xdr:col>
          <xdr:colOff>38100</xdr:colOff>
          <xdr:row>75</xdr:row>
          <xdr:rowOff>198120</xdr:rowOff>
        </xdr:to>
        <xdr:sp macro="" textlink="">
          <xdr:nvSpPr>
            <xdr:cNvPr id="18426" name="Check Box 4090" hidden="1">
              <a:extLst>
                <a:ext uri="{63B3BB69-23CF-44E3-9099-C40C66FF867C}">
                  <a14:compatExt spid="_x0000_s18426"/>
                </a:ext>
                <a:ext uri="{FF2B5EF4-FFF2-40B4-BE49-F238E27FC236}">
                  <a16:creationId xmlns:a16="http://schemas.microsoft.com/office/drawing/2014/main" id="{00000000-0008-0000-0400-0000FA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75</xdr:row>
          <xdr:rowOff>198120</xdr:rowOff>
        </xdr:from>
        <xdr:to>
          <xdr:col>13</xdr:col>
          <xdr:colOff>38100</xdr:colOff>
          <xdr:row>77</xdr:row>
          <xdr:rowOff>0</xdr:rowOff>
        </xdr:to>
        <xdr:sp macro="" textlink="">
          <xdr:nvSpPr>
            <xdr:cNvPr id="18427" name="Check Box 4091" hidden="1">
              <a:extLst>
                <a:ext uri="{63B3BB69-23CF-44E3-9099-C40C66FF867C}">
                  <a14:compatExt spid="_x0000_s18427"/>
                </a:ext>
                <a:ext uri="{FF2B5EF4-FFF2-40B4-BE49-F238E27FC236}">
                  <a16:creationId xmlns:a16="http://schemas.microsoft.com/office/drawing/2014/main" id="{00000000-0008-0000-0400-0000FB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76</xdr:row>
          <xdr:rowOff>198120</xdr:rowOff>
        </xdr:from>
        <xdr:to>
          <xdr:col>13</xdr:col>
          <xdr:colOff>38100</xdr:colOff>
          <xdr:row>78</xdr:row>
          <xdr:rowOff>0</xdr:rowOff>
        </xdr:to>
        <xdr:sp macro="" textlink="">
          <xdr:nvSpPr>
            <xdr:cNvPr id="18428" name="Check Box 4092" hidden="1">
              <a:extLst>
                <a:ext uri="{63B3BB69-23CF-44E3-9099-C40C66FF867C}">
                  <a14:compatExt spid="_x0000_s18428"/>
                </a:ext>
                <a:ext uri="{FF2B5EF4-FFF2-40B4-BE49-F238E27FC236}">
                  <a16:creationId xmlns:a16="http://schemas.microsoft.com/office/drawing/2014/main" id="{00000000-0008-0000-0400-0000FC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71</xdr:row>
          <xdr:rowOff>175260</xdr:rowOff>
        </xdr:from>
        <xdr:to>
          <xdr:col>13</xdr:col>
          <xdr:colOff>38100</xdr:colOff>
          <xdr:row>73</xdr:row>
          <xdr:rowOff>0</xdr:rowOff>
        </xdr:to>
        <xdr:sp macro="" textlink="">
          <xdr:nvSpPr>
            <xdr:cNvPr id="18429" name="Check Box 4093" hidden="1">
              <a:extLst>
                <a:ext uri="{63B3BB69-23CF-44E3-9099-C40C66FF867C}">
                  <a14:compatExt spid="_x0000_s18429"/>
                </a:ext>
                <a:ext uri="{FF2B5EF4-FFF2-40B4-BE49-F238E27FC236}">
                  <a16:creationId xmlns:a16="http://schemas.microsoft.com/office/drawing/2014/main" id="{00000000-0008-0000-0400-0000FD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485506</xdr:colOff>
      <xdr:row>58</xdr:row>
      <xdr:rowOff>527838</xdr:rowOff>
    </xdr:from>
    <xdr:ext cx="4604402" cy="559127"/>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518256" y="14212088"/>
          <a:ext cx="4604402" cy="5591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solidFill>
                <a:srgbClr val="FF0000"/>
              </a:solidFill>
            </a:rPr>
            <a:t>ハザードマップ</a:t>
          </a:r>
          <a:r>
            <a:rPr kumimoji="1" lang="ja-JP" altLang="en-US" sz="1400" b="1"/>
            <a:t>（洪水、内水、高潮、</a:t>
          </a:r>
          <a:r>
            <a:rPr kumimoji="1" lang="ja-JP" altLang="en-US" sz="1400" b="1">
              <a:solidFill>
                <a:srgbClr val="FF0000"/>
              </a:solidFill>
            </a:rPr>
            <a:t>津波</a:t>
          </a:r>
          <a:r>
            <a:rPr kumimoji="1" lang="ja-JP" altLang="en-US" sz="1400" b="1"/>
            <a:t>、土砂災害、火山）</a:t>
          </a:r>
          <a:endParaRPr kumimoji="1" lang="en-US" altLang="ja-JP" sz="1400" b="1"/>
        </a:p>
        <a:p>
          <a:r>
            <a:rPr kumimoji="1" lang="ja-JP" altLang="en-US" sz="1400" b="1"/>
            <a:t>三大湾の高潮</a:t>
          </a:r>
          <a:r>
            <a:rPr kumimoji="1" lang="ja-JP" altLang="en-US" sz="1400" b="1">
              <a:solidFill>
                <a:srgbClr val="FF0000"/>
              </a:solidFill>
            </a:rPr>
            <a:t>浸水</a:t>
          </a:r>
          <a:r>
            <a:rPr kumimoji="1" lang="ja-JP" altLang="en-US" sz="1400" b="1"/>
            <a:t>想定、</a:t>
          </a:r>
          <a:r>
            <a:rPr kumimoji="1" lang="ja-JP" altLang="en-US" sz="1400" b="1">
              <a:solidFill>
                <a:srgbClr val="FF0000"/>
              </a:solidFill>
            </a:rPr>
            <a:t>地震</a:t>
          </a:r>
          <a:r>
            <a:rPr kumimoji="1" lang="ja-JP" altLang="en-US" sz="1400" b="1"/>
            <a:t>防災・危険度マップなど</a:t>
          </a:r>
        </a:p>
      </xdr:txBody>
    </xdr:sp>
    <xdr:clientData/>
  </xdr:oneCellAnchor>
  <xdr:oneCellAnchor>
    <xdr:from>
      <xdr:col>9</xdr:col>
      <xdr:colOff>505348</xdr:colOff>
      <xdr:row>61</xdr:row>
      <xdr:rowOff>83350</xdr:rowOff>
    </xdr:from>
    <xdr:ext cx="3990708" cy="559127"/>
    <xdr:sp macro="" textlink="">
      <xdr:nvSpPr>
        <xdr:cNvPr id="112" name="テキスト ボックス 111">
          <a:extLst>
            <a:ext uri="{FF2B5EF4-FFF2-40B4-BE49-F238E27FC236}">
              <a16:creationId xmlns:a16="http://schemas.microsoft.com/office/drawing/2014/main" id="{00000000-0008-0000-0400-000070000000}"/>
            </a:ext>
          </a:extLst>
        </xdr:cNvPr>
        <xdr:cNvSpPr txBox="1"/>
      </xdr:nvSpPr>
      <xdr:spPr>
        <a:xfrm>
          <a:off x="7850181" y="14836517"/>
          <a:ext cx="3990708" cy="5591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各種気象値の最高値、最低値、平均値</a:t>
          </a:r>
          <a:endParaRPr kumimoji="1" lang="en-US" altLang="ja-JP" sz="1400" b="1"/>
        </a:p>
        <a:p>
          <a:r>
            <a:rPr kumimoji="1" lang="ja-JP" altLang="en-US" sz="1400" b="1"/>
            <a:t>（</a:t>
          </a:r>
          <a:r>
            <a:rPr kumimoji="1" lang="ja-JP" altLang="en-US" sz="1400" b="1">
              <a:solidFill>
                <a:srgbClr val="FF0000"/>
              </a:solidFill>
            </a:rPr>
            <a:t>降水</a:t>
          </a:r>
          <a:r>
            <a:rPr kumimoji="1" lang="ja-JP" altLang="en-US" sz="1400" b="1"/>
            <a:t>量、</a:t>
          </a:r>
          <a:r>
            <a:rPr kumimoji="1" lang="ja-JP" altLang="en-US" sz="1400" b="1">
              <a:solidFill>
                <a:srgbClr val="FF0000"/>
              </a:solidFill>
            </a:rPr>
            <a:t>気温</a:t>
          </a:r>
          <a:r>
            <a:rPr kumimoji="1" lang="ja-JP" altLang="en-US" sz="1400" b="1"/>
            <a:t>、湿度、風向、</a:t>
          </a:r>
          <a:r>
            <a:rPr kumimoji="1" lang="ja-JP" altLang="en-US" sz="1400" b="1">
              <a:solidFill>
                <a:srgbClr val="FF0000"/>
              </a:solidFill>
            </a:rPr>
            <a:t>風速</a:t>
          </a:r>
          <a:r>
            <a:rPr kumimoji="1" lang="ja-JP" altLang="en-US" sz="1400" b="1"/>
            <a:t>、日照時間など）</a:t>
          </a:r>
        </a:p>
      </xdr:txBody>
    </xdr:sp>
    <xdr:clientData/>
  </xdr:oneCellAnchor>
  <xdr:oneCellAnchor>
    <xdr:from>
      <xdr:col>1</xdr:col>
      <xdr:colOff>59222</xdr:colOff>
      <xdr:row>6</xdr:row>
      <xdr:rowOff>247540</xdr:rowOff>
    </xdr:from>
    <xdr:ext cx="4819268" cy="39241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416410" y="1200040"/>
          <a:ext cx="4819268" cy="39241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800" b="1">
              <a:solidFill>
                <a:sysClr val="windowText" lastClr="000000"/>
              </a:solidFill>
              <a:latin typeface="HG丸ｺﾞｼｯｸM-PRO" panose="020F0600000000000000" pitchFamily="50" charset="-128"/>
              <a:ea typeface="HG丸ｺﾞｼｯｸM-PRO" panose="020F0600000000000000" pitchFamily="50" charset="-128"/>
            </a:rPr>
            <a:t>白く囲まれた６つの項目だけ入力して下さい</a:t>
          </a:r>
        </a:p>
      </xdr:txBody>
    </xdr:sp>
    <xdr:clientData/>
  </xdr:oneCellAnchor>
  <xdr:twoCellAnchor>
    <xdr:from>
      <xdr:col>2</xdr:col>
      <xdr:colOff>1071563</xdr:colOff>
      <xdr:row>70</xdr:row>
      <xdr:rowOff>166687</xdr:rowOff>
    </xdr:from>
    <xdr:to>
      <xdr:col>3</xdr:col>
      <xdr:colOff>285751</xdr:colOff>
      <xdr:row>71</xdr:row>
      <xdr:rowOff>107156</xdr:rowOff>
    </xdr:to>
    <xdr:sp macro="" textlink="">
      <xdr:nvSpPr>
        <xdr:cNvPr id="6" name="下矢印 5">
          <a:extLst>
            <a:ext uri="{FF2B5EF4-FFF2-40B4-BE49-F238E27FC236}">
              <a16:creationId xmlns:a16="http://schemas.microsoft.com/office/drawing/2014/main" id="{00000000-0008-0000-0400-000006000000}"/>
            </a:ext>
          </a:extLst>
        </xdr:cNvPr>
        <xdr:cNvSpPr/>
      </xdr:nvSpPr>
      <xdr:spPr>
        <a:xfrm>
          <a:off x="2393157" y="13620750"/>
          <a:ext cx="297657" cy="202406"/>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261939</xdr:colOff>
      <xdr:row>70</xdr:row>
      <xdr:rowOff>98362</xdr:rowOff>
    </xdr:from>
    <xdr:ext cx="1781000" cy="292452"/>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2667002" y="17231456"/>
          <a:ext cx="1781000"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 複数回答可</a:t>
          </a:r>
        </a:p>
      </xdr:txBody>
    </xdr:sp>
    <xdr:clientData/>
  </xdr:oneCellAnchor>
  <xdr:oneCellAnchor>
    <xdr:from>
      <xdr:col>7</xdr:col>
      <xdr:colOff>1035847</xdr:colOff>
      <xdr:row>58</xdr:row>
      <xdr:rowOff>183023</xdr:rowOff>
    </xdr:from>
    <xdr:ext cx="956993" cy="292452"/>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a:off x="7449347" y="13867273"/>
          <a:ext cx="956993"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xdr:col>
      <xdr:colOff>11905</xdr:colOff>
      <xdr:row>103</xdr:row>
      <xdr:rowOff>71856</xdr:rowOff>
    </xdr:from>
    <xdr:ext cx="12391762" cy="1159292"/>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369093" y="24265356"/>
          <a:ext cx="12391762" cy="11592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ご記入後、依頼したい住宅会社などへ、ファイルをお送り下さい。</a:t>
          </a:r>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住宅会社から</a:t>
          </a:r>
          <a:r>
            <a:rPr kumimoji="1" lang="ja-JP" altLang="en-US" sz="1600" b="1">
              <a:solidFill>
                <a:srgbClr val="FF0000"/>
              </a:solidFill>
              <a:latin typeface="HG丸ｺﾞｼｯｸM-PRO" panose="020F0600000000000000" pitchFamily="50" charset="-128"/>
              <a:ea typeface="HG丸ｺﾞｼｯｸM-PRO" panose="020F0600000000000000" pitchFamily="50" charset="-128"/>
            </a:rPr>
            <a:t>返送された後</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、「⑤性能表示など」</a:t>
          </a:r>
          <a:r>
            <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「⑥仕様と価格」</a:t>
          </a:r>
          <a:r>
            <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「⑧耐久性評価」のシートをご覧の上、比較検討して下さい。</a:t>
          </a:r>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「⑦仕様と価格（解説）」は、「⑥仕様と価格（造り手記入、住まい手確認）」の解説がされていますので、内容がご不明な際にご覧下さい。</a:t>
          </a:r>
        </a:p>
      </xdr:txBody>
    </xdr:sp>
    <xdr:clientData/>
  </xdr:oneCellAnchor>
  <xdr:oneCellAnchor>
    <xdr:from>
      <xdr:col>1</xdr:col>
      <xdr:colOff>0</xdr:colOff>
      <xdr:row>112</xdr:row>
      <xdr:rowOff>0</xdr:rowOff>
    </xdr:from>
    <xdr:ext cx="1962118" cy="471122"/>
    <xdr:sp macro="" textlink="">
      <xdr:nvSpPr>
        <xdr:cNvPr id="68" name="角丸四角形 67">
          <a:hlinkClick xmlns:r="http://schemas.openxmlformats.org/officeDocument/2006/relationships" r:id="rId3"/>
          <a:extLst>
            <a:ext uri="{FF2B5EF4-FFF2-40B4-BE49-F238E27FC236}">
              <a16:creationId xmlns:a16="http://schemas.microsoft.com/office/drawing/2014/main" id="{00000000-0008-0000-0400-000044000000}"/>
            </a:ext>
          </a:extLst>
        </xdr:cNvPr>
        <xdr:cNvSpPr/>
      </xdr:nvSpPr>
      <xdr:spPr>
        <a:xfrm>
          <a:off x="323850" y="22269450"/>
          <a:ext cx="1962118" cy="471122"/>
        </a:xfrm>
        <a:prstGeom prst="roundRect">
          <a:avLst/>
        </a:prstGeom>
        <a:solidFill>
          <a:srgbClr val="0070C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⑤性能表示など</a:t>
          </a:r>
          <a:endParaRPr kumimoji="1" lang="en-US" altLang="ja-JP" sz="2000" b="1"/>
        </a:p>
      </xdr:txBody>
    </xdr:sp>
    <xdr:clientData/>
  </xdr:oneCellAnchor>
  <mc:AlternateContent xmlns:mc="http://schemas.openxmlformats.org/markup-compatibility/2006">
    <mc:Choice xmlns:a14="http://schemas.microsoft.com/office/drawing/2010/main" Requires="a14">
      <xdr:twoCellAnchor editAs="oneCell">
        <xdr:from>
          <xdr:col>9</xdr:col>
          <xdr:colOff>1181100</xdr:colOff>
          <xdr:row>52</xdr:row>
          <xdr:rowOff>213360</xdr:rowOff>
        </xdr:from>
        <xdr:to>
          <xdr:col>10</xdr:col>
          <xdr:colOff>228600</xdr:colOff>
          <xdr:row>54</xdr:row>
          <xdr:rowOff>0</xdr:rowOff>
        </xdr:to>
        <xdr:sp macro="" textlink="">
          <xdr:nvSpPr>
            <xdr:cNvPr id="18430" name="Check Box 4094" hidden="1">
              <a:extLst>
                <a:ext uri="{63B3BB69-23CF-44E3-9099-C40C66FF867C}">
                  <a14:compatExt spid="_x0000_s18430"/>
                </a:ext>
                <a:ext uri="{FF2B5EF4-FFF2-40B4-BE49-F238E27FC236}">
                  <a16:creationId xmlns:a16="http://schemas.microsoft.com/office/drawing/2014/main" id="{00000000-0008-0000-0400-0000FE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1228725</xdr:colOff>
      <xdr:row>49</xdr:row>
      <xdr:rowOff>95250</xdr:rowOff>
    </xdr:from>
    <xdr:to>
      <xdr:col>14</xdr:col>
      <xdr:colOff>287630</xdr:colOff>
      <xdr:row>51</xdr:row>
      <xdr:rowOff>209550</xdr:rowOff>
    </xdr:to>
    <xdr:grpSp>
      <xdr:nvGrpSpPr>
        <xdr:cNvPr id="19" name="グループ化 18">
          <a:extLst>
            <a:ext uri="{FF2B5EF4-FFF2-40B4-BE49-F238E27FC236}">
              <a16:creationId xmlns:a16="http://schemas.microsoft.com/office/drawing/2014/main" id="{00000000-0008-0000-0400-000013000000}"/>
            </a:ext>
          </a:extLst>
        </xdr:cNvPr>
        <xdr:cNvGrpSpPr/>
      </xdr:nvGrpSpPr>
      <xdr:grpSpPr>
        <a:xfrm>
          <a:off x="11309985" y="11243310"/>
          <a:ext cx="285725" cy="662940"/>
          <a:chOff x="12506325" y="10953750"/>
          <a:chExt cx="325730" cy="676275"/>
        </a:xfrm>
      </xdr:grpSpPr>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12582525" y="11201401"/>
            <a:ext cx="152400" cy="428624"/>
            <a:chOff x="12582525" y="11201401"/>
            <a:chExt cx="152400" cy="428624"/>
          </a:xfrm>
        </xdr:grpSpPr>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12687300" y="11220450"/>
              <a:ext cx="0" cy="4095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a:extLst>
                <a:ext uri="{FF2B5EF4-FFF2-40B4-BE49-F238E27FC236}">
                  <a16:creationId xmlns:a16="http://schemas.microsoft.com/office/drawing/2014/main" id="{00000000-0008-0000-0400-00000B000000}"/>
                </a:ext>
              </a:extLst>
            </xdr:cNvPr>
            <xdr:cNvCxnSpPr/>
          </xdr:nvCxnSpPr>
          <xdr:spPr>
            <a:xfrm flipV="1">
              <a:off x="12582525" y="11201401"/>
              <a:ext cx="104775" cy="23812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a:extLst>
                <a:ext uri="{FF2B5EF4-FFF2-40B4-BE49-F238E27FC236}">
                  <a16:creationId xmlns:a16="http://schemas.microsoft.com/office/drawing/2014/main" id="{00000000-0008-0000-0400-00004F000000}"/>
                </a:ext>
              </a:extLst>
            </xdr:cNvPr>
            <xdr:cNvCxnSpPr/>
          </xdr:nvCxnSpPr>
          <xdr:spPr>
            <a:xfrm>
              <a:off x="12582525" y="11430000"/>
              <a:ext cx="1524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12506325" y="10953750"/>
            <a:ext cx="325730"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北</a:t>
            </a:r>
          </a:p>
        </xdr:txBody>
      </xdr:sp>
    </xdr:grpSp>
    <xdr:clientData/>
  </xdr:twoCellAnchor>
  <xdr:oneCellAnchor>
    <xdr:from>
      <xdr:col>13</xdr:col>
      <xdr:colOff>142875</xdr:colOff>
      <xdr:row>49</xdr:row>
      <xdr:rowOff>200025</xdr:rowOff>
    </xdr:from>
    <xdr:ext cx="316946" cy="275717"/>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1430000" y="11760994"/>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12</xdr:col>
      <xdr:colOff>285750</xdr:colOff>
      <xdr:row>55</xdr:row>
      <xdr:rowOff>28575</xdr:rowOff>
    </xdr:from>
    <xdr:ext cx="316946" cy="275717"/>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210925" y="1232535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11</xdr:col>
      <xdr:colOff>725464</xdr:colOff>
      <xdr:row>51</xdr:row>
      <xdr:rowOff>217511</xdr:rowOff>
    </xdr:from>
    <xdr:ext cx="275717" cy="316946"/>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rot="16200000">
          <a:off x="10363200" y="1165860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13</xdr:col>
      <xdr:colOff>773090</xdr:colOff>
      <xdr:row>51</xdr:row>
      <xdr:rowOff>217511</xdr:rowOff>
    </xdr:from>
    <xdr:ext cx="275717" cy="316946"/>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16200000">
          <a:off x="12030076" y="1165860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12</xdr:col>
      <xdr:colOff>55561</xdr:colOff>
      <xdr:row>27</xdr:row>
      <xdr:rowOff>190500</xdr:rowOff>
    </xdr:from>
    <xdr:ext cx="2659064" cy="3885294"/>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10977561" y="7133167"/>
          <a:ext cx="2659064" cy="3885294"/>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b="1"/>
            <a:t>土地の形状，面積を示した図面を</a:t>
          </a:r>
          <a:r>
            <a:rPr kumimoji="1" lang="en-US" altLang="ja-JP" sz="1100" b="1"/>
            <a:t>Mail</a:t>
          </a:r>
          <a:r>
            <a:rPr kumimoji="1" lang="ja-JP" altLang="en-US" sz="1100" b="1"/>
            <a:t>、</a:t>
          </a:r>
          <a:r>
            <a:rPr kumimoji="1" lang="en-US" altLang="ja-JP" sz="1100" b="1"/>
            <a:t>FAX</a:t>
          </a:r>
          <a:r>
            <a:rPr kumimoji="1" lang="ja-JP" altLang="en-US" sz="1100" b="1"/>
            <a:t>、郵送などで造り手へお送り下さい。</a:t>
          </a:r>
          <a:endParaRPr kumimoji="1" lang="en-US" altLang="ja-JP" sz="1100" b="1"/>
        </a:p>
        <a:p>
          <a:endParaRPr kumimoji="1" lang="en-US" altLang="ja-JP" sz="400" b="1"/>
        </a:p>
        <a:p>
          <a:r>
            <a:rPr kumimoji="1" lang="ja-JP" altLang="en-US" sz="1100" b="1"/>
            <a:t>または、以下のような方法で土地のおおよその寸法形状を伝えることが出来ます。</a:t>
          </a:r>
          <a:endParaRPr kumimoji="1" lang="en-US" altLang="ja-JP" sz="1100" b="1"/>
        </a:p>
        <a:p>
          <a:endParaRPr kumimoji="1" lang="en-US" altLang="ja-JP" sz="400" b="1"/>
        </a:p>
        <a:p>
          <a:r>
            <a:rPr kumimoji="1" lang="ja-JP" altLang="en-US" sz="1100" b="1"/>
            <a:t>①土地の方位を合わせる場合</a:t>
          </a:r>
          <a:endParaRPr kumimoji="1" lang="en-US" altLang="ja-JP" sz="1100" b="1"/>
        </a:p>
        <a:p>
          <a:r>
            <a:rPr kumimoji="1" lang="ja-JP" altLang="en-US" sz="1100" b="1"/>
            <a:t>　　黒太線をクリックして，上部に現れる○状のものをクリックしながら移動し回転させて下さい。</a:t>
          </a:r>
          <a:endParaRPr kumimoji="1" lang="en-US" altLang="ja-JP" sz="1100" b="1"/>
        </a:p>
        <a:p>
          <a:r>
            <a:rPr kumimoji="1" lang="ja-JP" altLang="en-US" sz="1100" b="1"/>
            <a:t>②土地の形状を変更する場合</a:t>
          </a:r>
          <a:endParaRPr kumimoji="1" lang="en-US" altLang="ja-JP" sz="1100" b="1"/>
        </a:p>
        <a:p>
          <a:r>
            <a:rPr kumimoji="1" lang="ja-JP" altLang="en-US" sz="1100" b="1"/>
            <a:t>　　黒太線を右クリックし，「頂点の編集」を選び，角をクリックしながらマウスを動かしますと図が変形します。</a:t>
          </a:r>
          <a:endParaRPr kumimoji="1" lang="en-US" altLang="ja-JP" sz="1100" b="1"/>
        </a:p>
        <a:p>
          <a:r>
            <a:rPr kumimoji="1" lang="ja-JP" altLang="en-US" sz="1100" b="1"/>
            <a:t>③土地の寸法は，「ｍ」の部分をクリックし，数字を入力して下さい。</a:t>
          </a:r>
          <a:endParaRPr kumimoji="1" lang="en-US" altLang="ja-JP" sz="1100" b="1"/>
        </a:p>
        <a:p>
          <a:r>
            <a:rPr kumimoji="1" lang="ja-JP" altLang="en-US" sz="1100" b="1"/>
            <a:t>④道路との境界線附近に「道路」の文字を移動して下さい。</a:t>
          </a:r>
          <a:endParaRPr kumimoji="1" lang="en-US" altLang="ja-JP" sz="1100" b="1"/>
        </a:p>
        <a:p>
          <a:r>
            <a:rPr kumimoji="1" lang="ja-JP" altLang="en-US" sz="1100" b="1"/>
            <a:t>⑤土地の形が複雑な場合は，黒太線を削除した後，「挿入」→「図形」内の上部にある「フリーフォーム」を選び、クリックを繰り返しながら描いて下さい。</a:t>
          </a:r>
        </a:p>
      </xdr:txBody>
    </xdr:sp>
    <xdr:clientData/>
  </xdr:oneCellAnchor>
  <xdr:twoCellAnchor>
    <xdr:from>
      <xdr:col>13</xdr:col>
      <xdr:colOff>123334</xdr:colOff>
      <xdr:row>47</xdr:row>
      <xdr:rowOff>160070</xdr:rowOff>
    </xdr:from>
    <xdr:to>
      <xdr:col>13</xdr:col>
      <xdr:colOff>465284</xdr:colOff>
      <xdr:row>49</xdr:row>
      <xdr:rowOff>95247</xdr:rowOff>
    </xdr:to>
    <xdr:sp macro="" textlink="">
      <xdr:nvSpPr>
        <xdr:cNvPr id="22" name="下矢印 21">
          <a:extLst>
            <a:ext uri="{FF2B5EF4-FFF2-40B4-BE49-F238E27FC236}">
              <a16:creationId xmlns:a16="http://schemas.microsoft.com/office/drawing/2014/main" id="{00000000-0008-0000-0400-000016000000}"/>
            </a:ext>
          </a:extLst>
        </xdr:cNvPr>
        <xdr:cNvSpPr/>
      </xdr:nvSpPr>
      <xdr:spPr>
        <a:xfrm>
          <a:off x="11410459" y="11316226"/>
          <a:ext cx="341950" cy="339990"/>
        </a:xfrm>
        <a:prstGeom prst="down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233364</xdr:colOff>
      <xdr:row>50</xdr:row>
      <xdr:rowOff>19050</xdr:rowOff>
    </xdr:from>
    <xdr:ext cx="833818" cy="275717"/>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11742739" y="10996613"/>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15</xdr:col>
      <xdr:colOff>190792</xdr:colOff>
      <xdr:row>52</xdr:row>
      <xdr:rowOff>136875</xdr:rowOff>
    </xdr:from>
    <xdr:ext cx="275717" cy="833818"/>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rot="16200000">
          <a:off x="11746555" y="11774488"/>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14</xdr:col>
      <xdr:colOff>241301</xdr:colOff>
      <xdr:row>51</xdr:row>
      <xdr:rowOff>131762</xdr:rowOff>
    </xdr:from>
    <xdr:ext cx="833818" cy="275717"/>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11750676" y="11283950"/>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14</xdr:col>
      <xdr:colOff>286042</xdr:colOff>
      <xdr:row>52</xdr:row>
      <xdr:rowOff>136875</xdr:rowOff>
    </xdr:from>
    <xdr:ext cx="275717" cy="833818"/>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11516367" y="11774488"/>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mc:AlternateContent xmlns:mc="http://schemas.openxmlformats.org/markup-compatibility/2006">
    <mc:Choice xmlns:a14="http://schemas.microsoft.com/office/drawing/2010/main" Requires="a14">
      <xdr:twoCellAnchor editAs="oneCell">
        <xdr:from>
          <xdr:col>3</xdr:col>
          <xdr:colOff>30480</xdr:colOff>
          <xdr:row>72</xdr:row>
          <xdr:rowOff>213360</xdr:rowOff>
        </xdr:from>
        <xdr:to>
          <xdr:col>3</xdr:col>
          <xdr:colOff>342900</xdr:colOff>
          <xdr:row>73</xdr:row>
          <xdr:rowOff>198120</xdr:rowOff>
        </xdr:to>
        <xdr:sp macro="" textlink="">
          <xdr:nvSpPr>
            <xdr:cNvPr id="18431" name="Check Box 4095" hidden="1">
              <a:extLst>
                <a:ext uri="{63B3BB69-23CF-44E3-9099-C40C66FF867C}">
                  <a14:compatExt spid="_x0000_s18431"/>
                </a:ext>
                <a:ext uri="{FF2B5EF4-FFF2-40B4-BE49-F238E27FC236}">
                  <a16:creationId xmlns:a16="http://schemas.microsoft.com/office/drawing/2014/main" id="{00000000-0008-0000-0400-0000FF4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72</xdr:row>
          <xdr:rowOff>213360</xdr:rowOff>
        </xdr:from>
        <xdr:to>
          <xdr:col>4</xdr:col>
          <xdr:colOff>365760</xdr:colOff>
          <xdr:row>73</xdr:row>
          <xdr:rowOff>198120</xdr:rowOff>
        </xdr:to>
        <xdr:sp macro="" textlink="">
          <xdr:nvSpPr>
            <xdr:cNvPr id="30720" name="Check Box 4096" hidden="1">
              <a:extLst>
                <a:ext uri="{63B3BB69-23CF-44E3-9099-C40C66FF867C}">
                  <a14:compatExt spid="_x0000_s30720"/>
                </a:ext>
                <a:ext uri="{FF2B5EF4-FFF2-40B4-BE49-F238E27FC236}">
                  <a16:creationId xmlns:a16="http://schemas.microsoft.com/office/drawing/2014/main" id="{00000000-0008-0000-0400-00000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72</xdr:row>
          <xdr:rowOff>213360</xdr:rowOff>
        </xdr:from>
        <xdr:to>
          <xdr:col>7</xdr:col>
          <xdr:colOff>342900</xdr:colOff>
          <xdr:row>73</xdr:row>
          <xdr:rowOff>198120</xdr:rowOff>
        </xdr:to>
        <xdr:sp macro="" textlink="">
          <xdr:nvSpPr>
            <xdr:cNvPr id="30721" name="Check Box 4097" hidden="1">
              <a:extLst>
                <a:ext uri="{63B3BB69-23CF-44E3-9099-C40C66FF867C}">
                  <a14:compatExt spid="_x0000_s30721"/>
                </a:ext>
                <a:ext uri="{FF2B5EF4-FFF2-40B4-BE49-F238E27FC236}">
                  <a16:creationId xmlns:a16="http://schemas.microsoft.com/office/drawing/2014/main" id="{00000000-0008-0000-04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72</xdr:row>
          <xdr:rowOff>213360</xdr:rowOff>
        </xdr:from>
        <xdr:to>
          <xdr:col>9</xdr:col>
          <xdr:colOff>373380</xdr:colOff>
          <xdr:row>73</xdr:row>
          <xdr:rowOff>198120</xdr:rowOff>
        </xdr:to>
        <xdr:sp macro="" textlink="">
          <xdr:nvSpPr>
            <xdr:cNvPr id="30722" name="Check Box 4098" hidden="1">
              <a:extLst>
                <a:ext uri="{63B3BB69-23CF-44E3-9099-C40C66FF867C}">
                  <a14:compatExt spid="_x0000_s30722"/>
                </a:ext>
                <a:ext uri="{FF2B5EF4-FFF2-40B4-BE49-F238E27FC236}">
                  <a16:creationId xmlns:a16="http://schemas.microsoft.com/office/drawing/2014/main" id="{00000000-0008-0000-04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72</xdr:row>
          <xdr:rowOff>213360</xdr:rowOff>
        </xdr:from>
        <xdr:to>
          <xdr:col>11</xdr:col>
          <xdr:colOff>30480</xdr:colOff>
          <xdr:row>73</xdr:row>
          <xdr:rowOff>198120</xdr:rowOff>
        </xdr:to>
        <xdr:sp macro="" textlink="">
          <xdr:nvSpPr>
            <xdr:cNvPr id="30723" name="Check Box 4099" hidden="1">
              <a:extLst>
                <a:ext uri="{63B3BB69-23CF-44E3-9099-C40C66FF867C}">
                  <a14:compatExt spid="_x0000_s30723"/>
                </a:ext>
                <a:ext uri="{FF2B5EF4-FFF2-40B4-BE49-F238E27FC236}">
                  <a16:creationId xmlns:a16="http://schemas.microsoft.com/office/drawing/2014/main" id="{00000000-0008-0000-04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72</xdr:row>
          <xdr:rowOff>213360</xdr:rowOff>
        </xdr:from>
        <xdr:to>
          <xdr:col>13</xdr:col>
          <xdr:colOff>38100</xdr:colOff>
          <xdr:row>73</xdr:row>
          <xdr:rowOff>198120</xdr:rowOff>
        </xdr:to>
        <xdr:sp macro="" textlink="">
          <xdr:nvSpPr>
            <xdr:cNvPr id="30724" name="Check Box 4100" hidden="1">
              <a:extLst>
                <a:ext uri="{63B3BB69-23CF-44E3-9099-C40C66FF867C}">
                  <a14:compatExt spid="_x0000_s30724"/>
                </a:ext>
                <a:ext uri="{FF2B5EF4-FFF2-40B4-BE49-F238E27FC236}">
                  <a16:creationId xmlns:a16="http://schemas.microsoft.com/office/drawing/2014/main" id="{00000000-0008-0000-04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80</xdr:row>
          <xdr:rowOff>0</xdr:rowOff>
        </xdr:from>
        <xdr:to>
          <xdr:col>3</xdr:col>
          <xdr:colOff>342900</xdr:colOff>
          <xdr:row>81</xdr:row>
          <xdr:rowOff>7620</xdr:rowOff>
        </xdr:to>
        <xdr:sp macro="" textlink="">
          <xdr:nvSpPr>
            <xdr:cNvPr id="30725" name="Check Box 4101" hidden="1">
              <a:extLst>
                <a:ext uri="{63B3BB69-23CF-44E3-9099-C40C66FF867C}">
                  <a14:compatExt spid="_x0000_s30725"/>
                </a:ext>
                <a:ext uri="{FF2B5EF4-FFF2-40B4-BE49-F238E27FC236}">
                  <a16:creationId xmlns:a16="http://schemas.microsoft.com/office/drawing/2014/main" id="{00000000-0008-0000-04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80</xdr:row>
          <xdr:rowOff>0</xdr:rowOff>
        </xdr:from>
        <xdr:to>
          <xdr:col>4</xdr:col>
          <xdr:colOff>365760</xdr:colOff>
          <xdr:row>81</xdr:row>
          <xdr:rowOff>7620</xdr:rowOff>
        </xdr:to>
        <xdr:sp macro="" textlink="">
          <xdr:nvSpPr>
            <xdr:cNvPr id="30726" name="Check Box 4102" hidden="1">
              <a:extLst>
                <a:ext uri="{63B3BB69-23CF-44E3-9099-C40C66FF867C}">
                  <a14:compatExt spid="_x0000_s30726"/>
                </a:ext>
                <a:ext uri="{FF2B5EF4-FFF2-40B4-BE49-F238E27FC236}">
                  <a16:creationId xmlns:a16="http://schemas.microsoft.com/office/drawing/2014/main" id="{00000000-0008-0000-04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80</xdr:row>
          <xdr:rowOff>0</xdr:rowOff>
        </xdr:from>
        <xdr:to>
          <xdr:col>7</xdr:col>
          <xdr:colOff>342900</xdr:colOff>
          <xdr:row>81</xdr:row>
          <xdr:rowOff>7620</xdr:rowOff>
        </xdr:to>
        <xdr:sp macro="" textlink="">
          <xdr:nvSpPr>
            <xdr:cNvPr id="30727" name="Check Box 4103" hidden="1">
              <a:extLst>
                <a:ext uri="{63B3BB69-23CF-44E3-9099-C40C66FF867C}">
                  <a14:compatExt spid="_x0000_s30727"/>
                </a:ext>
                <a:ext uri="{FF2B5EF4-FFF2-40B4-BE49-F238E27FC236}">
                  <a16:creationId xmlns:a16="http://schemas.microsoft.com/office/drawing/2014/main" id="{00000000-0008-0000-04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80</xdr:row>
          <xdr:rowOff>0</xdr:rowOff>
        </xdr:from>
        <xdr:to>
          <xdr:col>9</xdr:col>
          <xdr:colOff>373380</xdr:colOff>
          <xdr:row>81</xdr:row>
          <xdr:rowOff>7620</xdr:rowOff>
        </xdr:to>
        <xdr:sp macro="" textlink="">
          <xdr:nvSpPr>
            <xdr:cNvPr id="30728" name="Check Box 4104" hidden="1">
              <a:extLst>
                <a:ext uri="{63B3BB69-23CF-44E3-9099-C40C66FF867C}">
                  <a14:compatExt spid="_x0000_s30728"/>
                </a:ext>
                <a:ext uri="{FF2B5EF4-FFF2-40B4-BE49-F238E27FC236}">
                  <a16:creationId xmlns:a16="http://schemas.microsoft.com/office/drawing/2014/main" id="{00000000-0008-0000-04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79</xdr:row>
          <xdr:rowOff>213360</xdr:rowOff>
        </xdr:from>
        <xdr:to>
          <xdr:col>13</xdr:col>
          <xdr:colOff>30480</xdr:colOff>
          <xdr:row>81</xdr:row>
          <xdr:rowOff>7620</xdr:rowOff>
        </xdr:to>
        <xdr:sp macro="" textlink="">
          <xdr:nvSpPr>
            <xdr:cNvPr id="30730" name="Check Box 4106" hidden="1">
              <a:extLst>
                <a:ext uri="{63B3BB69-23CF-44E3-9099-C40C66FF867C}">
                  <a14:compatExt spid="_x0000_s30730"/>
                </a:ext>
                <a:ext uri="{FF2B5EF4-FFF2-40B4-BE49-F238E27FC236}">
                  <a16:creationId xmlns:a16="http://schemas.microsoft.com/office/drawing/2014/main" id="{00000000-0008-0000-04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1016000</xdr:colOff>
      <xdr:row>50</xdr:row>
      <xdr:rowOff>111125</xdr:rowOff>
    </xdr:from>
    <xdr:to>
      <xdr:col>13</xdr:col>
      <xdr:colOff>825500</xdr:colOff>
      <xdr:row>55</xdr:row>
      <xdr:rowOff>63500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0683875" y="12053094"/>
          <a:ext cx="1428750" cy="9882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753107</xdr:colOff>
      <xdr:row>3</xdr:row>
      <xdr:rowOff>286118</xdr:rowOff>
    </xdr:from>
    <xdr:ext cx="2377574" cy="559192"/>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5229857" y="931701"/>
          <a:ext cx="2377574"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住まいの希望</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3</xdr:col>
      <xdr:colOff>622106</xdr:colOff>
      <xdr:row>112</xdr:row>
      <xdr:rowOff>0</xdr:rowOff>
    </xdr:from>
    <xdr:ext cx="1701853" cy="471122"/>
    <xdr:sp macro="" textlink="">
      <xdr:nvSpPr>
        <xdr:cNvPr id="98" name="角丸四角形 97">
          <a:hlinkClick xmlns:r="http://schemas.openxmlformats.org/officeDocument/2006/relationships" r:id="rId4"/>
          <a:extLst>
            <a:ext uri="{FF2B5EF4-FFF2-40B4-BE49-F238E27FC236}">
              <a16:creationId xmlns:a16="http://schemas.microsoft.com/office/drawing/2014/main" id="{00000000-0008-0000-0400-000062000000}"/>
            </a:ext>
          </a:extLst>
        </xdr:cNvPr>
        <xdr:cNvSpPr/>
      </xdr:nvSpPr>
      <xdr:spPr>
        <a:xfrm>
          <a:off x="3019231" y="26035000"/>
          <a:ext cx="1701853" cy="471122"/>
        </a:xfrm>
        <a:prstGeom prst="roundRect">
          <a:avLst/>
        </a:prstGeom>
        <a:solidFill>
          <a:srgbClr val="FFCCCC"/>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⑥仕様と価格</a:t>
          </a:r>
        </a:p>
      </xdr:txBody>
    </xdr:sp>
    <xdr:clientData/>
  </xdr:oneCellAnchor>
  <xdr:oneCellAnchor>
    <xdr:from>
      <xdr:col>5</xdr:col>
      <xdr:colOff>0</xdr:colOff>
      <xdr:row>112</xdr:row>
      <xdr:rowOff>0</xdr:rowOff>
    </xdr:from>
    <xdr:ext cx="1763161" cy="471122"/>
    <xdr:sp macro="" textlink="">
      <xdr:nvSpPr>
        <xdr:cNvPr id="99" name="角丸四角形 98">
          <a:hlinkClick xmlns:r="http://schemas.openxmlformats.org/officeDocument/2006/relationships" r:id="rId5"/>
          <a:extLst>
            <a:ext uri="{FF2B5EF4-FFF2-40B4-BE49-F238E27FC236}">
              <a16:creationId xmlns:a16="http://schemas.microsoft.com/office/drawing/2014/main" id="{00000000-0008-0000-0400-000063000000}"/>
            </a:ext>
          </a:extLst>
        </xdr:cNvPr>
        <xdr:cNvSpPr/>
      </xdr:nvSpPr>
      <xdr:spPr>
        <a:xfrm>
          <a:off x="5429250" y="26035000"/>
          <a:ext cx="1763161" cy="471122"/>
        </a:xfrm>
        <a:prstGeom prst="roundRect">
          <a:avLst/>
        </a:prstGeom>
        <a:solidFill>
          <a:srgbClr val="7030A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chemeClr val="bg1"/>
              </a:solidFill>
            </a:rPr>
            <a:t>⑧耐久性評価</a:t>
          </a:r>
        </a:p>
      </xdr:txBody>
    </xdr:sp>
    <xdr:clientData/>
  </xdr:oneCellAnchor>
  <xdr:twoCellAnchor editAs="oneCell">
    <xdr:from>
      <xdr:col>5</xdr:col>
      <xdr:colOff>296335</xdr:colOff>
      <xdr:row>10</xdr:row>
      <xdr:rowOff>21167</xdr:rowOff>
    </xdr:from>
    <xdr:to>
      <xdr:col>7</xdr:col>
      <xdr:colOff>1075235</xdr:colOff>
      <xdr:row>18</xdr:row>
      <xdr:rowOff>11301</xdr:rowOff>
    </xdr:to>
    <xdr:pic>
      <xdr:nvPicPr>
        <xdr:cNvPr id="107" name="図 106" descr="フリー イラスト3種類の敬老の日のセット">
          <a:extLst>
            <a:ext uri="{FF2B5EF4-FFF2-40B4-BE49-F238E27FC236}">
              <a16:creationId xmlns:a16="http://schemas.microsoft.com/office/drawing/2014/main" id="{00000000-0008-0000-0400-00006B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1631" r="15603" b="41592"/>
        <a:stretch/>
      </xdr:blipFill>
      <xdr:spPr bwMode="auto">
        <a:xfrm>
          <a:off x="5725585" y="2889250"/>
          <a:ext cx="1763150" cy="1852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470645</xdr:colOff>
      <xdr:row>64</xdr:row>
      <xdr:rowOff>191040</xdr:rowOff>
    </xdr:from>
    <xdr:ext cx="1377672" cy="471122"/>
    <xdr:sp macro="" textlink="">
      <xdr:nvSpPr>
        <xdr:cNvPr id="96" name="角丸四角形 95">
          <a:hlinkClick xmlns:r="http://schemas.openxmlformats.org/officeDocument/2006/relationships" r:id="rId7"/>
          <a:extLst>
            <a:ext uri="{FF2B5EF4-FFF2-40B4-BE49-F238E27FC236}">
              <a16:creationId xmlns:a16="http://schemas.microsoft.com/office/drawing/2014/main" id="{00000000-0008-0000-0400-000060000000}"/>
            </a:ext>
          </a:extLst>
        </xdr:cNvPr>
        <xdr:cNvSpPr/>
      </xdr:nvSpPr>
      <xdr:spPr>
        <a:xfrm>
          <a:off x="6900020" y="15538196"/>
          <a:ext cx="1377672"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津波・震度</a:t>
          </a:r>
        </a:p>
      </xdr:txBody>
    </xdr:sp>
    <xdr:clientData/>
  </xdr:oneCellAnchor>
  <xdr:oneCellAnchor>
    <xdr:from>
      <xdr:col>9</xdr:col>
      <xdr:colOff>515931</xdr:colOff>
      <xdr:row>63</xdr:row>
      <xdr:rowOff>242099</xdr:rowOff>
    </xdr:from>
    <xdr:ext cx="4938916" cy="792525"/>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8564556" y="15327318"/>
          <a:ext cx="4938916" cy="792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報道発表資料一式（平成２４年８月２９日発表）の下記をクリック</a:t>
          </a:r>
          <a:endParaRPr kumimoji="1" lang="en-US" altLang="ja-JP" sz="1400" b="1"/>
        </a:p>
        <a:p>
          <a:r>
            <a:rPr kumimoji="1" lang="ja-JP" altLang="en-US" sz="1400" b="1"/>
            <a:t>資料</a:t>
          </a:r>
          <a:r>
            <a:rPr kumimoji="1" lang="en-US" altLang="ja-JP" sz="1400" b="1"/>
            <a:t>1-5 </a:t>
          </a:r>
          <a:r>
            <a:rPr kumimoji="1" lang="ja-JP" altLang="en-US" sz="1400" b="1"/>
            <a:t>都府県別市町村別津波到達時間一覧表</a:t>
          </a:r>
          <a:endParaRPr kumimoji="1" lang="en-US" altLang="ja-JP" sz="1400" b="1"/>
        </a:p>
        <a:p>
          <a:r>
            <a:rPr kumimoji="1" lang="ja-JP" altLang="en-US" sz="1400" b="1"/>
            <a:t>資料</a:t>
          </a:r>
          <a:r>
            <a:rPr kumimoji="1" lang="en-US" altLang="ja-JP" sz="1400" b="1"/>
            <a:t>1-6 </a:t>
          </a:r>
          <a:r>
            <a:rPr kumimoji="1" lang="ja-JP" altLang="en-US" sz="1400" b="1"/>
            <a:t>市町村別最大震度一覧表　</a:t>
          </a:r>
        </a:p>
      </xdr:txBody>
    </xdr:sp>
    <xdr:clientData/>
  </xdr:oneCellAnchor>
  <xdr:oneCellAnchor>
    <xdr:from>
      <xdr:col>7</xdr:col>
      <xdr:colOff>470645</xdr:colOff>
      <xdr:row>67</xdr:row>
      <xdr:rowOff>205595</xdr:rowOff>
    </xdr:from>
    <xdr:ext cx="1377672" cy="471122"/>
    <xdr:sp macro="" textlink="">
      <xdr:nvSpPr>
        <xdr:cNvPr id="102" name="角丸四角形 101">
          <a:hlinkClick xmlns:r="http://schemas.openxmlformats.org/officeDocument/2006/relationships" r:id="rId8"/>
          <a:extLst>
            <a:ext uri="{FF2B5EF4-FFF2-40B4-BE49-F238E27FC236}">
              <a16:creationId xmlns:a16="http://schemas.microsoft.com/office/drawing/2014/main" id="{00000000-0008-0000-0400-000066000000}"/>
            </a:ext>
          </a:extLst>
        </xdr:cNvPr>
        <xdr:cNvSpPr/>
      </xdr:nvSpPr>
      <xdr:spPr>
        <a:xfrm>
          <a:off x="6900020" y="16338564"/>
          <a:ext cx="1377672"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震度・津波</a:t>
          </a:r>
        </a:p>
      </xdr:txBody>
    </xdr:sp>
    <xdr:clientData/>
  </xdr:oneCellAnchor>
  <xdr:oneCellAnchor>
    <xdr:from>
      <xdr:col>9</xdr:col>
      <xdr:colOff>526525</xdr:colOff>
      <xdr:row>67</xdr:row>
      <xdr:rowOff>136263</xdr:rowOff>
    </xdr:from>
    <xdr:ext cx="3258969" cy="792525"/>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8575150" y="16269232"/>
          <a:ext cx="3258969" cy="792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上から</a:t>
          </a:r>
          <a:r>
            <a:rPr kumimoji="1" lang="en-US" altLang="ja-JP" sz="1400" b="1"/>
            <a:t>6</a:t>
          </a:r>
          <a:r>
            <a:rPr kumimoji="1" lang="ja-JP" altLang="en-US" sz="1400" b="1"/>
            <a:t>つ目および</a:t>
          </a:r>
          <a:r>
            <a:rPr kumimoji="1" lang="en-US" altLang="ja-JP" sz="1400" b="1"/>
            <a:t>7</a:t>
          </a:r>
          <a:r>
            <a:rPr kumimoji="1" lang="ja-JP" altLang="en-US" sz="1400" b="1"/>
            <a:t>つ目の</a:t>
          </a:r>
          <a:r>
            <a:rPr kumimoji="1" lang="en-US" altLang="ja-JP" sz="1400" b="1"/>
            <a:t>PDF</a:t>
          </a:r>
          <a:r>
            <a:rPr kumimoji="1" lang="ja-JP" altLang="en-US" sz="1400" b="1">
              <a:solidFill>
                <a:sysClr val="windowText" lastClr="000000"/>
              </a:solidFill>
            </a:rPr>
            <a:t>をクリック</a:t>
          </a:r>
          <a:endParaRPr kumimoji="1" lang="en-US" altLang="ja-JP" sz="1400" b="1">
            <a:solidFill>
              <a:sysClr val="windowText" lastClr="000000"/>
            </a:solidFill>
          </a:endParaRPr>
        </a:p>
        <a:p>
          <a:r>
            <a:rPr kumimoji="1" lang="ja-JP" altLang="en-US" sz="1400" b="1"/>
            <a:t>都道府県・市町村毎の最大震度の表</a:t>
          </a:r>
          <a:endParaRPr kumimoji="1" lang="en-US" altLang="ja-JP" sz="1400" b="1"/>
        </a:p>
        <a:p>
          <a:r>
            <a:rPr kumimoji="1" lang="ja-JP" altLang="en-US" sz="1400" b="1"/>
            <a:t>津波高さ及び津波到達時間表</a:t>
          </a:r>
        </a:p>
      </xdr:txBody>
    </xdr:sp>
    <xdr:clientData/>
  </xdr:oneCellAnchor>
  <xdr:oneCellAnchor>
    <xdr:from>
      <xdr:col>9</xdr:col>
      <xdr:colOff>412755</xdr:colOff>
      <xdr:row>58</xdr:row>
      <xdr:rowOff>95251</xdr:rowOff>
    </xdr:from>
    <xdr:ext cx="2017925" cy="275717"/>
    <xdr:sp macro="" textlink="">
      <xdr:nvSpPr>
        <xdr:cNvPr id="7" name="テキスト ボックス 6">
          <a:hlinkClick xmlns:r="http://schemas.openxmlformats.org/officeDocument/2006/relationships" r:id="rId9"/>
          <a:extLst>
            <a:ext uri="{FF2B5EF4-FFF2-40B4-BE49-F238E27FC236}">
              <a16:creationId xmlns:a16="http://schemas.microsoft.com/office/drawing/2014/main" id="{00000000-0008-0000-0400-000007000000}"/>
            </a:ext>
          </a:extLst>
        </xdr:cNvPr>
        <xdr:cNvSpPr txBox="1"/>
      </xdr:nvSpPr>
      <xdr:spPr>
        <a:xfrm>
          <a:off x="8445505" y="13779501"/>
          <a:ext cx="2017925" cy="27571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100" b="1"/>
            <a:t>重ねるハザードマップの使い方</a:t>
          </a:r>
        </a:p>
      </xdr:txBody>
    </xdr:sp>
    <xdr:clientData/>
  </xdr:oneCellAnchor>
  <xdr:oneCellAnchor>
    <xdr:from>
      <xdr:col>11</xdr:col>
      <xdr:colOff>1016003</xdr:colOff>
      <xdr:row>58</xdr:row>
      <xdr:rowOff>95251</xdr:rowOff>
    </xdr:from>
    <xdr:ext cx="2152064" cy="275717"/>
    <xdr:sp macro="" textlink="">
      <xdr:nvSpPr>
        <xdr:cNvPr id="106" name="テキスト ボックス 105">
          <a:hlinkClick xmlns:r="http://schemas.openxmlformats.org/officeDocument/2006/relationships" r:id="rId10"/>
          <a:extLst>
            <a:ext uri="{FF2B5EF4-FFF2-40B4-BE49-F238E27FC236}">
              <a16:creationId xmlns:a16="http://schemas.microsoft.com/office/drawing/2014/main" id="{00000000-0008-0000-0400-00006A000000}"/>
            </a:ext>
          </a:extLst>
        </xdr:cNvPr>
        <xdr:cNvSpPr txBox="1"/>
      </xdr:nvSpPr>
      <xdr:spPr>
        <a:xfrm>
          <a:off x="10668003" y="13779501"/>
          <a:ext cx="2152064" cy="27571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100" b="1"/>
            <a:t>わがまちハザードマップの使い方</a:t>
          </a:r>
        </a:p>
      </xdr:txBody>
    </xdr:sp>
    <xdr:clientData/>
  </xdr:oneCellAnchor>
  <xdr:oneCellAnchor>
    <xdr:from>
      <xdr:col>1</xdr:col>
      <xdr:colOff>0</xdr:colOff>
      <xdr:row>119</xdr:row>
      <xdr:rowOff>30857</xdr:rowOff>
    </xdr:from>
    <xdr:ext cx="1736923" cy="477143"/>
    <xdr:sp macro="" textlink="">
      <xdr:nvSpPr>
        <xdr:cNvPr id="119" name="額縁 118">
          <a:hlinkClick xmlns:r="http://schemas.openxmlformats.org/officeDocument/2006/relationships" r:id="rId11"/>
          <a:extLst>
            <a:ext uri="{FF2B5EF4-FFF2-40B4-BE49-F238E27FC236}">
              <a16:creationId xmlns:a16="http://schemas.microsoft.com/office/drawing/2014/main" id="{00000000-0008-0000-0400-000077000000}"/>
            </a:ext>
          </a:extLst>
        </xdr:cNvPr>
        <xdr:cNvSpPr/>
      </xdr:nvSpPr>
      <xdr:spPr>
        <a:xfrm>
          <a:off x="349250" y="26266940"/>
          <a:ext cx="1736923" cy="477143"/>
        </a:xfrm>
        <a:prstGeom prst="bevel">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600" b="1"/>
            <a:t>住宅会社の検索</a:t>
          </a:r>
        </a:p>
      </xdr:txBody>
    </xdr:sp>
    <xdr:clientData/>
  </xdr:oneCellAnchor>
  <xdr:oneCellAnchor>
    <xdr:from>
      <xdr:col>1</xdr:col>
      <xdr:colOff>74979</xdr:colOff>
      <xdr:row>133</xdr:row>
      <xdr:rowOff>57352</xdr:rowOff>
    </xdr:from>
    <xdr:ext cx="956993" cy="292452"/>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a:off x="424229" y="28664102"/>
          <a:ext cx="956993"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xdr:col>
      <xdr:colOff>0</xdr:colOff>
      <xdr:row>123</xdr:row>
      <xdr:rowOff>0</xdr:rowOff>
    </xdr:from>
    <xdr:ext cx="3661833" cy="2192908"/>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349250" y="26913417"/>
          <a:ext cx="3661833" cy="219290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400" b="1">
              <a:solidFill>
                <a:srgbClr val="FF0000"/>
              </a:solidFill>
            </a:rPr>
            <a:t>検索例</a:t>
          </a:r>
          <a:endParaRPr kumimoji="1" lang="en-US" altLang="ja-JP" sz="1400" b="1">
            <a:solidFill>
              <a:srgbClr val="FF0000"/>
            </a:solidFill>
          </a:endParaRPr>
        </a:p>
        <a:p>
          <a:r>
            <a:rPr kumimoji="1" lang="ja-JP" altLang="en-US" sz="1400"/>
            <a:t>① 都道府県選択：「</a:t>
          </a:r>
          <a:r>
            <a:rPr kumimoji="1" lang="en-US" altLang="ja-JP" sz="1400"/>
            <a:t>13</a:t>
          </a:r>
          <a:r>
            <a:rPr kumimoji="1" lang="ja-JP" altLang="en-US" sz="1400"/>
            <a:t>東京都」</a:t>
          </a:r>
          <a:endParaRPr kumimoji="1" lang="en-US" altLang="ja-JP" sz="1400"/>
        </a:p>
        <a:p>
          <a:r>
            <a:rPr kumimoji="1" lang="ja-JP" altLang="en-US" sz="1400"/>
            <a:t>② 業種（略号）：「建」（建築工事業）</a:t>
          </a:r>
          <a:endParaRPr kumimoji="1" lang="en-US" altLang="ja-JP" sz="1400"/>
        </a:p>
        <a:p>
          <a:r>
            <a:rPr kumimoji="1" lang="ja-JP" altLang="en-US" sz="1400"/>
            <a:t>③ 業種（略号）の右側：「一般建設業」または     </a:t>
          </a:r>
          <a:endParaRPr kumimoji="1" lang="en-US" altLang="ja-JP" sz="1400"/>
        </a:p>
        <a:p>
          <a:r>
            <a:rPr kumimoji="1" lang="en-US" altLang="ja-JP" sz="1400"/>
            <a:t>    </a:t>
          </a:r>
          <a:r>
            <a:rPr kumimoji="1" lang="ja-JP" altLang="en-US" sz="1400"/>
            <a:t>「特定建設業」</a:t>
          </a:r>
          <a:endParaRPr kumimoji="1" lang="en-US" altLang="ja-JP" sz="1400"/>
        </a:p>
        <a:p>
          <a:r>
            <a:rPr kumimoji="1" lang="ja-JP" altLang="en-US" sz="1400"/>
            <a:t>④ 結果をソート：「所在地」または</a:t>
          </a:r>
          <a:endParaRPr kumimoji="1" lang="en-US" altLang="ja-JP" sz="1400"/>
        </a:p>
        <a:p>
          <a:r>
            <a:rPr kumimoji="1" lang="en-US" altLang="ja-JP" sz="1400"/>
            <a:t>    </a:t>
          </a:r>
          <a:r>
            <a:rPr kumimoji="1" lang="ja-JP" altLang="en-US" sz="1400"/>
            <a:t>「商号または名称」</a:t>
          </a:r>
          <a:endParaRPr kumimoji="1" lang="en-US" altLang="ja-JP" sz="1400"/>
        </a:p>
        <a:p>
          <a:r>
            <a:rPr kumimoji="1" lang="ja-JP" altLang="en-US" sz="1400"/>
            <a:t>④ 検索結果表示：「</a:t>
          </a:r>
          <a:r>
            <a:rPr kumimoji="1" lang="en-US" altLang="ja-JP" sz="1400"/>
            <a:t>50</a:t>
          </a:r>
          <a:r>
            <a:rPr kumimoji="1" lang="ja-JP" altLang="en-US" sz="1400"/>
            <a:t>」件ずつ表示</a:t>
          </a:r>
          <a:endParaRPr kumimoji="1" lang="en-US" altLang="ja-JP" sz="1400"/>
        </a:p>
        <a:p>
          <a:r>
            <a:rPr kumimoji="1" lang="ja-JP" altLang="en-US" sz="1400"/>
            <a:t>⑤ 検索ボタン、「商号又は名称」等をクリック</a:t>
          </a:r>
          <a:endParaRPr kumimoji="1" lang="en-US" altLang="ja-JP" sz="1400"/>
        </a:p>
      </xdr:txBody>
    </xdr:sp>
    <xdr:clientData/>
  </xdr:oneCellAnchor>
  <xdr:oneCellAnchor>
    <xdr:from>
      <xdr:col>3</xdr:col>
      <xdr:colOff>0</xdr:colOff>
      <xdr:row>119</xdr:row>
      <xdr:rowOff>36878</xdr:rowOff>
    </xdr:from>
    <xdr:ext cx="1249934" cy="471122"/>
    <xdr:sp macro="" textlink="">
      <xdr:nvSpPr>
        <xdr:cNvPr id="122" name="角丸四角形 121">
          <a:hlinkClick xmlns:r="http://schemas.openxmlformats.org/officeDocument/2006/relationships" r:id="rId12"/>
          <a:extLst>
            <a:ext uri="{FF2B5EF4-FFF2-40B4-BE49-F238E27FC236}">
              <a16:creationId xmlns:a16="http://schemas.microsoft.com/office/drawing/2014/main" id="{00000000-0008-0000-0400-00007A000000}"/>
            </a:ext>
          </a:extLst>
        </xdr:cNvPr>
        <xdr:cNvSpPr/>
      </xdr:nvSpPr>
      <xdr:spPr>
        <a:xfrm>
          <a:off x="2402417" y="26272961"/>
          <a:ext cx="1249934" cy="471122"/>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wrap="non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ysClr val="windowText" lastClr="000000"/>
              </a:solidFill>
              <a:effectLst/>
              <a:latin typeface="+mn-lt"/>
              <a:ea typeface="+mn-ea"/>
              <a:cs typeface="+mn-cs"/>
            </a:rPr>
            <a:t>利用方法</a:t>
          </a:r>
          <a:endParaRPr kumimoji="1" lang="ja-JP" altLang="en-US" sz="2000">
            <a:solidFill>
              <a:sysClr val="windowText" lastClr="000000"/>
            </a:solidFill>
          </a:endParaRPr>
        </a:p>
      </xdr:txBody>
    </xdr:sp>
    <xdr:clientData/>
  </xdr:oneCellAnchor>
  <xdr:twoCellAnchor editAs="oneCell">
    <xdr:from>
      <xdr:col>5</xdr:col>
      <xdr:colOff>296327</xdr:colOff>
      <xdr:row>117</xdr:row>
      <xdr:rowOff>158752</xdr:rowOff>
    </xdr:from>
    <xdr:to>
      <xdr:col>15</xdr:col>
      <xdr:colOff>21161</xdr:colOff>
      <xdr:row>145</xdr:row>
      <xdr:rowOff>10585</xdr:rowOff>
    </xdr:to>
    <xdr:pic>
      <xdr:nvPicPr>
        <xdr:cNvPr id="236" name="図 235">
          <a:extLst>
            <a:ext uri="{FF2B5EF4-FFF2-40B4-BE49-F238E27FC236}">
              <a16:creationId xmlns:a16="http://schemas.microsoft.com/office/drawing/2014/main" id="{00000000-0008-0000-0400-0000EC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1903" t="8710" r="14466" b="17421"/>
        <a:stretch/>
      </xdr:blipFill>
      <xdr:spPr bwMode="auto">
        <a:xfrm>
          <a:off x="5725577" y="25982085"/>
          <a:ext cx="7186084"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698490</xdr:colOff>
      <xdr:row>134</xdr:row>
      <xdr:rowOff>148168</xdr:rowOff>
    </xdr:from>
    <xdr:to>
      <xdr:col>11</xdr:col>
      <xdr:colOff>952494</xdr:colOff>
      <xdr:row>136</xdr:row>
      <xdr:rowOff>84663</xdr:rowOff>
    </xdr:to>
    <xdr:sp macro="" textlink="">
      <xdr:nvSpPr>
        <xdr:cNvPr id="8" name="右矢印 7">
          <a:extLst>
            <a:ext uri="{FF2B5EF4-FFF2-40B4-BE49-F238E27FC236}">
              <a16:creationId xmlns:a16="http://schemas.microsoft.com/office/drawing/2014/main" id="{00000000-0008-0000-0400-000008000000}"/>
            </a:ext>
          </a:extLst>
        </xdr:cNvPr>
        <xdr:cNvSpPr/>
      </xdr:nvSpPr>
      <xdr:spPr>
        <a:xfrm rot="10800000">
          <a:off x="10350490" y="28924251"/>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952495</xdr:colOff>
      <xdr:row>134</xdr:row>
      <xdr:rowOff>127002</xdr:rowOff>
    </xdr:from>
    <xdr:ext cx="1084784" cy="325730"/>
    <xdr:sp macro="" textlink="">
      <xdr:nvSpPr>
        <xdr:cNvPr id="237" name="テキスト ボックス 236">
          <a:extLst>
            <a:ext uri="{FF2B5EF4-FFF2-40B4-BE49-F238E27FC236}">
              <a16:creationId xmlns:a16="http://schemas.microsoft.com/office/drawing/2014/main" id="{00000000-0008-0000-0400-0000ED000000}"/>
            </a:ext>
          </a:extLst>
        </xdr:cNvPr>
        <xdr:cNvSpPr txBox="1"/>
      </xdr:nvSpPr>
      <xdr:spPr>
        <a:xfrm>
          <a:off x="10604495" y="28903085"/>
          <a:ext cx="1084784" cy="3257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a:t>
          </a:r>
          <a:r>
            <a:rPr kumimoji="1" lang="en-US" altLang="ja-JP" sz="1400" u="sng"/>
            <a:t>13</a:t>
          </a:r>
          <a:r>
            <a:rPr kumimoji="1" lang="ja-JP" altLang="en-US" sz="1400" u="sng"/>
            <a:t>東京都」</a:t>
          </a:r>
          <a:endParaRPr kumimoji="1" lang="en-US" altLang="ja-JP" sz="1400" u="sng"/>
        </a:p>
      </xdr:txBody>
    </xdr:sp>
    <xdr:clientData/>
  </xdr:oneCellAnchor>
  <xdr:oneCellAnchor>
    <xdr:from>
      <xdr:col>11</xdr:col>
      <xdr:colOff>613827</xdr:colOff>
      <xdr:row>136</xdr:row>
      <xdr:rowOff>63502</xdr:rowOff>
    </xdr:from>
    <xdr:ext cx="2884636" cy="325730"/>
    <xdr:sp macro="" textlink="">
      <xdr:nvSpPr>
        <xdr:cNvPr id="238" name="テキスト ボックス 237">
          <a:extLst>
            <a:ext uri="{FF2B5EF4-FFF2-40B4-BE49-F238E27FC236}">
              <a16:creationId xmlns:a16="http://schemas.microsoft.com/office/drawing/2014/main" id="{00000000-0008-0000-0400-0000EE000000}"/>
            </a:ext>
          </a:extLst>
        </xdr:cNvPr>
        <xdr:cNvSpPr txBox="1"/>
      </xdr:nvSpPr>
      <xdr:spPr>
        <a:xfrm>
          <a:off x="10265827" y="29178252"/>
          <a:ext cx="2884636"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「一般建設業」または</a:t>
          </a:r>
          <a:r>
            <a:rPr kumimoji="1" lang="en-US" altLang="ja-JP" sz="1400" u="sng"/>
            <a:t> </a:t>
          </a:r>
          <a:r>
            <a:rPr kumimoji="1" lang="ja-JP" altLang="en-US" sz="1400" u="sng"/>
            <a:t>「特定建設業」</a:t>
          </a:r>
          <a:endParaRPr kumimoji="1" lang="en-US" altLang="ja-JP" sz="1400" u="sng"/>
        </a:p>
      </xdr:txBody>
    </xdr:sp>
    <xdr:clientData/>
  </xdr:oneCellAnchor>
  <xdr:twoCellAnchor>
    <xdr:from>
      <xdr:col>11</xdr:col>
      <xdr:colOff>402157</xdr:colOff>
      <xdr:row>136</xdr:row>
      <xdr:rowOff>63501</xdr:rowOff>
    </xdr:from>
    <xdr:to>
      <xdr:col>11</xdr:col>
      <xdr:colOff>656161</xdr:colOff>
      <xdr:row>137</xdr:row>
      <xdr:rowOff>169330</xdr:rowOff>
    </xdr:to>
    <xdr:sp macro="" textlink="">
      <xdr:nvSpPr>
        <xdr:cNvPr id="239" name="右矢印 238">
          <a:extLst>
            <a:ext uri="{FF2B5EF4-FFF2-40B4-BE49-F238E27FC236}">
              <a16:creationId xmlns:a16="http://schemas.microsoft.com/office/drawing/2014/main" id="{00000000-0008-0000-0400-0000EF000000}"/>
            </a:ext>
          </a:extLst>
        </xdr:cNvPr>
        <xdr:cNvSpPr/>
      </xdr:nvSpPr>
      <xdr:spPr>
        <a:xfrm rot="10800000">
          <a:off x="10054157" y="29178251"/>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148157</xdr:colOff>
      <xdr:row>139</xdr:row>
      <xdr:rowOff>116418</xdr:rowOff>
    </xdr:from>
    <xdr:to>
      <xdr:col>7</xdr:col>
      <xdr:colOff>52911</xdr:colOff>
      <xdr:row>141</xdr:row>
      <xdr:rowOff>52913</xdr:rowOff>
    </xdr:to>
    <xdr:sp macro="" textlink="">
      <xdr:nvSpPr>
        <xdr:cNvPr id="240" name="右矢印 239">
          <a:extLst>
            <a:ext uri="{FF2B5EF4-FFF2-40B4-BE49-F238E27FC236}">
              <a16:creationId xmlns:a16="http://schemas.microsoft.com/office/drawing/2014/main" id="{00000000-0008-0000-0400-0000F0000000}"/>
            </a:ext>
          </a:extLst>
        </xdr:cNvPr>
        <xdr:cNvSpPr/>
      </xdr:nvSpPr>
      <xdr:spPr>
        <a:xfrm>
          <a:off x="6212407" y="2973916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571494</xdr:colOff>
      <xdr:row>139</xdr:row>
      <xdr:rowOff>111127</xdr:rowOff>
    </xdr:from>
    <xdr:ext cx="2850973" cy="325730"/>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a:off x="2786057" y="28725815"/>
          <a:ext cx="2850973" cy="325730"/>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「所在地」または</a:t>
          </a:r>
          <a:r>
            <a:rPr kumimoji="1" lang="en-US" altLang="ja-JP" sz="1400" u="sng"/>
            <a:t> </a:t>
          </a:r>
          <a:r>
            <a:rPr kumimoji="1" lang="ja-JP" altLang="en-US" sz="1400" u="sng"/>
            <a:t>「商号または名称」</a:t>
          </a:r>
          <a:endParaRPr kumimoji="1" lang="en-US" altLang="ja-JP" sz="1400" u="sng"/>
        </a:p>
      </xdr:txBody>
    </xdr:sp>
    <xdr:clientData/>
  </xdr:oneCellAnchor>
  <xdr:twoCellAnchor>
    <xdr:from>
      <xdr:col>9</xdr:col>
      <xdr:colOff>1111245</xdr:colOff>
      <xdr:row>141</xdr:row>
      <xdr:rowOff>10580</xdr:rowOff>
    </xdr:from>
    <xdr:to>
      <xdr:col>10</xdr:col>
      <xdr:colOff>116407</xdr:colOff>
      <xdr:row>142</xdr:row>
      <xdr:rowOff>95251</xdr:rowOff>
    </xdr:to>
    <xdr:sp macro="" textlink="">
      <xdr:nvSpPr>
        <xdr:cNvPr id="242" name="右矢印 241">
          <a:extLst>
            <a:ext uri="{FF2B5EF4-FFF2-40B4-BE49-F238E27FC236}">
              <a16:creationId xmlns:a16="http://schemas.microsoft.com/office/drawing/2014/main" id="{00000000-0008-0000-0400-0000F2000000}"/>
            </a:ext>
          </a:extLst>
        </xdr:cNvPr>
        <xdr:cNvSpPr/>
      </xdr:nvSpPr>
      <xdr:spPr>
        <a:xfrm rot="16200000">
          <a:off x="9154574" y="2996141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984245</xdr:colOff>
      <xdr:row>142</xdr:row>
      <xdr:rowOff>158752</xdr:rowOff>
    </xdr:from>
    <xdr:ext cx="546175" cy="325730"/>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9016995" y="30289502"/>
          <a:ext cx="546175"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a:t>
          </a:r>
          <a:r>
            <a:rPr kumimoji="1" lang="en-US" altLang="ja-JP" sz="1400" u="sng"/>
            <a:t>50</a:t>
          </a:r>
          <a:r>
            <a:rPr kumimoji="1" lang="ja-JP" altLang="en-US" sz="1400" u="sng"/>
            <a:t>」</a:t>
          </a:r>
          <a:endParaRPr kumimoji="1" lang="en-US" altLang="ja-JP" sz="1400" u="sng"/>
        </a:p>
      </xdr:txBody>
    </xdr:sp>
    <xdr:clientData/>
  </xdr:oneCellAnchor>
  <xdr:twoCellAnchor>
    <xdr:from>
      <xdr:col>11</xdr:col>
      <xdr:colOff>1047745</xdr:colOff>
      <xdr:row>141</xdr:row>
      <xdr:rowOff>169330</xdr:rowOff>
    </xdr:from>
    <xdr:to>
      <xdr:col>12</xdr:col>
      <xdr:colOff>52907</xdr:colOff>
      <xdr:row>143</xdr:row>
      <xdr:rowOff>84668</xdr:rowOff>
    </xdr:to>
    <xdr:sp macro="" textlink="">
      <xdr:nvSpPr>
        <xdr:cNvPr id="244" name="右矢印 243">
          <a:extLst>
            <a:ext uri="{FF2B5EF4-FFF2-40B4-BE49-F238E27FC236}">
              <a16:creationId xmlns:a16="http://schemas.microsoft.com/office/drawing/2014/main" id="{00000000-0008-0000-0400-0000F4000000}"/>
            </a:ext>
          </a:extLst>
        </xdr:cNvPr>
        <xdr:cNvSpPr/>
      </xdr:nvSpPr>
      <xdr:spPr>
        <a:xfrm rot="16200000">
          <a:off x="10710324" y="3012016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63490</xdr:colOff>
      <xdr:row>136</xdr:row>
      <xdr:rowOff>42335</xdr:rowOff>
    </xdr:from>
    <xdr:to>
      <xdr:col>8</xdr:col>
      <xdr:colOff>317494</xdr:colOff>
      <xdr:row>137</xdr:row>
      <xdr:rowOff>148164</xdr:rowOff>
    </xdr:to>
    <xdr:sp macro="" textlink="">
      <xdr:nvSpPr>
        <xdr:cNvPr id="246" name="右矢印 245">
          <a:extLst>
            <a:ext uri="{FF2B5EF4-FFF2-40B4-BE49-F238E27FC236}">
              <a16:creationId xmlns:a16="http://schemas.microsoft.com/office/drawing/2014/main" id="{00000000-0008-0000-0400-0000F6000000}"/>
            </a:ext>
          </a:extLst>
        </xdr:cNvPr>
        <xdr:cNvSpPr/>
      </xdr:nvSpPr>
      <xdr:spPr>
        <a:xfrm>
          <a:off x="7746990" y="29157085"/>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751411</xdr:colOff>
      <xdr:row>136</xdr:row>
      <xdr:rowOff>21169</xdr:rowOff>
    </xdr:from>
    <xdr:ext cx="543739" cy="325730"/>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7164911" y="29135919"/>
          <a:ext cx="543739"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「建」</a:t>
          </a:r>
          <a:endParaRPr kumimoji="1" lang="en-US" altLang="ja-JP" sz="1400" u="sng"/>
        </a:p>
      </xdr:txBody>
    </xdr:sp>
    <xdr:clientData/>
  </xdr:oneCellAnchor>
  <xdr:oneCellAnchor>
    <xdr:from>
      <xdr:col>11</xdr:col>
      <xdr:colOff>678230</xdr:colOff>
      <xdr:row>144</xdr:row>
      <xdr:rowOff>25603</xdr:rowOff>
    </xdr:from>
    <xdr:ext cx="956993" cy="292452"/>
    <xdr:sp macro="" textlink="">
      <xdr:nvSpPr>
        <xdr:cNvPr id="126" name="テキスト ボックス 125">
          <a:extLst>
            <a:ext uri="{FF2B5EF4-FFF2-40B4-BE49-F238E27FC236}">
              <a16:creationId xmlns:a16="http://schemas.microsoft.com/office/drawing/2014/main" id="{00000000-0008-0000-0400-00007E000000}"/>
            </a:ext>
          </a:extLst>
        </xdr:cNvPr>
        <xdr:cNvSpPr txBox="1"/>
      </xdr:nvSpPr>
      <xdr:spPr>
        <a:xfrm>
          <a:off x="10330230" y="30495020"/>
          <a:ext cx="956993" cy="292452"/>
        </a:xfrm>
        <a:prstGeom prst="rect">
          <a:avLst/>
        </a:prstGeom>
        <a:solidFill>
          <a:schemeClr val="lt1"/>
        </a:solid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11</xdr:col>
      <xdr:colOff>74078</xdr:colOff>
      <xdr:row>118</xdr:row>
      <xdr:rowOff>116419</xdr:rowOff>
    </xdr:from>
    <xdr:ext cx="723275" cy="325730"/>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9726078" y="26183169"/>
          <a:ext cx="723275" cy="32573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r>
            <a:rPr kumimoji="1" lang="ja-JP" altLang="en-US" sz="1400" b="1" u="none"/>
            <a:t>検索例</a:t>
          </a:r>
          <a:endParaRPr kumimoji="1" lang="en-US" altLang="ja-JP" sz="1400" b="1" u="none"/>
        </a:p>
      </xdr:txBody>
    </xdr:sp>
    <xdr:clientData/>
  </xdr:oneCellAnchor>
  <xdr:oneCellAnchor>
    <xdr:from>
      <xdr:col>1</xdr:col>
      <xdr:colOff>0</xdr:colOff>
      <xdr:row>143</xdr:row>
      <xdr:rowOff>0</xdr:rowOff>
    </xdr:from>
    <xdr:ext cx="3095143" cy="325730"/>
    <xdr:sp macro="" textlink="">
      <xdr:nvSpPr>
        <xdr:cNvPr id="249" name="テキスト ボックス 248">
          <a:hlinkClick xmlns:r="http://schemas.openxmlformats.org/officeDocument/2006/relationships" r:id="rId14"/>
          <a:extLst>
            <a:ext uri="{FF2B5EF4-FFF2-40B4-BE49-F238E27FC236}">
              <a16:creationId xmlns:a16="http://schemas.microsoft.com/office/drawing/2014/main" id="{00000000-0008-0000-0400-0000F9000000}"/>
            </a:ext>
          </a:extLst>
        </xdr:cNvPr>
        <xdr:cNvSpPr txBox="1"/>
      </xdr:nvSpPr>
      <xdr:spPr>
        <a:xfrm>
          <a:off x="349250" y="30300083"/>
          <a:ext cx="3095143" cy="32573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rtlCol="0" anchor="t">
          <a:spAutoFit/>
        </a:bodyPr>
        <a:lstStyle/>
        <a:p>
          <a:r>
            <a:rPr kumimoji="1" lang="ja-JP" altLang="en-US" sz="1400" b="1" u="none"/>
            <a:t>「一般建設業」と「特定建設業」の違い</a:t>
          </a:r>
          <a:endParaRPr kumimoji="1" lang="en-US" altLang="ja-JP" sz="1400" b="1" u="none"/>
        </a:p>
      </xdr:txBody>
    </xdr:sp>
    <xdr:clientData/>
  </xdr:oneCellAnchor>
  <xdr:twoCellAnchor>
    <xdr:from>
      <xdr:col>1</xdr:col>
      <xdr:colOff>141111</xdr:colOff>
      <xdr:row>48</xdr:row>
      <xdr:rowOff>70561</xdr:rowOff>
    </xdr:from>
    <xdr:to>
      <xdr:col>12</xdr:col>
      <xdr:colOff>310445</xdr:colOff>
      <xdr:row>48</xdr:row>
      <xdr:rowOff>70561</xdr:rowOff>
    </xdr:to>
    <xdr:cxnSp macro="">
      <xdr:nvCxnSpPr>
        <xdr:cNvPr id="10" name="直線コネクタ 9">
          <a:extLst>
            <a:ext uri="{FF2B5EF4-FFF2-40B4-BE49-F238E27FC236}">
              <a16:creationId xmlns:a16="http://schemas.microsoft.com/office/drawing/2014/main" id="{00000000-0008-0000-0400-00000A000000}"/>
            </a:ext>
          </a:extLst>
        </xdr:cNvPr>
        <xdr:cNvCxnSpPr/>
      </xdr:nvCxnSpPr>
      <xdr:spPr>
        <a:xfrm>
          <a:off x="465667" y="11225394"/>
          <a:ext cx="9870722"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141111</xdr:colOff>
      <xdr:row>22</xdr:row>
      <xdr:rowOff>77616</xdr:rowOff>
    </xdr:from>
    <xdr:to>
      <xdr:col>12</xdr:col>
      <xdr:colOff>310445</xdr:colOff>
      <xdr:row>22</xdr:row>
      <xdr:rowOff>77616</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465667" y="5482172"/>
          <a:ext cx="9870722"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379236</xdr:colOff>
      <xdr:row>84</xdr:row>
      <xdr:rowOff>169331</xdr:rowOff>
    </xdr:from>
    <xdr:to>
      <xdr:col>13</xdr:col>
      <xdr:colOff>223132</xdr:colOff>
      <xdr:row>84</xdr:row>
      <xdr:rowOff>169331</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704674" y="19108206"/>
          <a:ext cx="9908646"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141111</xdr:colOff>
      <xdr:row>116</xdr:row>
      <xdr:rowOff>28228</xdr:rowOff>
    </xdr:from>
    <xdr:to>
      <xdr:col>15</xdr:col>
      <xdr:colOff>268111</xdr:colOff>
      <xdr:row>116</xdr:row>
      <xdr:rowOff>28228</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465667" y="24934339"/>
          <a:ext cx="11641666"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345281</xdr:colOff>
      <xdr:row>26</xdr:row>
      <xdr:rowOff>190499</xdr:rowOff>
    </xdr:from>
    <xdr:ext cx="1750219" cy="892809"/>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345281" y="6834187"/>
          <a:ext cx="1750219" cy="89280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200" b="1"/>
            <a:t>建設費に影響しますので、平面図を添付しない場合は、必ずご希望の数値へ変更して下さい。</a:t>
          </a:r>
        </a:p>
      </xdr:txBody>
    </xdr:sp>
    <xdr:clientData/>
  </xdr:oneCellAnchor>
  <xdr:oneCellAnchor>
    <xdr:from>
      <xdr:col>12</xdr:col>
      <xdr:colOff>238125</xdr:colOff>
      <xdr:row>24</xdr:row>
      <xdr:rowOff>122174</xdr:rowOff>
    </xdr:from>
    <xdr:ext cx="2527808" cy="559127"/>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1168063" y="6361049"/>
          <a:ext cx="2527808" cy="55912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土地の形状が複雑な場合は、</a:t>
          </a:r>
          <a:endParaRPr kumimoji="1" lang="en-US" altLang="ja-JP" sz="14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土地の図面をお送り下さい。</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517990</xdr:colOff>
      <xdr:row>83</xdr:row>
      <xdr:rowOff>234686</xdr:rowOff>
    </xdr:from>
    <xdr:ext cx="9030821" cy="2067187"/>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5684350" y="27278066"/>
          <a:ext cx="9030821" cy="2067187"/>
          <a:chOff x="6676678" y="13716105"/>
          <a:chExt cx="7664131" cy="2068325"/>
        </a:xfrm>
        <a:noFill/>
      </xdr:grpSpPr>
      <xdr:sp macro="" textlink="">
        <xdr:nvSpPr>
          <xdr:cNvPr id="9" name="下矢印 8">
            <a:extLst>
              <a:ext uri="{FF2B5EF4-FFF2-40B4-BE49-F238E27FC236}">
                <a16:creationId xmlns:a16="http://schemas.microsoft.com/office/drawing/2014/main" id="{00000000-0008-0000-0500-000009000000}"/>
              </a:ext>
            </a:extLst>
          </xdr:cNvPr>
          <xdr:cNvSpPr/>
        </xdr:nvSpPr>
        <xdr:spPr>
          <a:xfrm rot="2973017">
            <a:off x="9592015" y="13715636"/>
            <a:ext cx="354225" cy="355164"/>
          </a:xfrm>
          <a:prstGeom prst="downArrow">
            <a:avLst/>
          </a:prstGeom>
          <a:grpFill/>
        </xdr:spPr>
        <xdr:style>
          <a:lnRef idx="0">
            <a:schemeClr val="accent6"/>
          </a:lnRef>
          <a:fillRef idx="3">
            <a:schemeClr val="accent6"/>
          </a:fillRef>
          <a:effectRef idx="3">
            <a:schemeClr val="accent6"/>
          </a:effectRef>
          <a:fontRef idx="minor">
            <a:schemeClr val="lt1"/>
          </a:fontRef>
        </xdr:style>
        <xdr:txBody>
          <a:bodyPr vertOverflow="clip" horzOverflow="clip" wrap="none" rtlCol="0" anchor="t">
            <a:spAutoFit/>
          </a:bodyPr>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6676678" y="13808074"/>
            <a:ext cx="7664131" cy="197635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600" b="1"/>
              <a:t>○開放型暖房機器（屋外への排気管が無い、石油・ガス等によるストーブ，ファンヒーター）は，</a:t>
            </a:r>
            <a:r>
              <a:rPr kumimoji="1" lang="ja-JP" altLang="en-US" sz="1600" b="1" baseline="0"/>
              <a:t> 　</a:t>
            </a:r>
            <a:endParaRPr kumimoji="1" lang="en-US" altLang="ja-JP" sz="1600" b="1" baseline="0"/>
          </a:p>
          <a:p>
            <a:r>
              <a:rPr kumimoji="1" lang="ja-JP" altLang="en-US" sz="1600" b="1" baseline="0"/>
              <a:t>　</a:t>
            </a:r>
            <a:r>
              <a:rPr kumimoji="1" lang="ja-JP" altLang="en-US" sz="1600" b="1"/>
              <a:t>排気ガスや湿気を発生するので，室内の空気汚染や結露の発生原因となりやすく換気が　　</a:t>
            </a:r>
            <a:endParaRPr kumimoji="1" lang="en-US" altLang="ja-JP" sz="1600" b="1"/>
          </a:p>
          <a:p>
            <a:r>
              <a:rPr kumimoji="1" lang="ja-JP" altLang="en-US" sz="1600" b="1"/>
              <a:t>　必要です。</a:t>
            </a:r>
            <a:r>
              <a:rPr kumimoji="1" lang="ja-JP" altLang="en-US" sz="1600" b="1" baseline="0"/>
              <a:t> </a:t>
            </a:r>
            <a:r>
              <a:rPr kumimoji="1" lang="ja-JP" altLang="en-US" sz="1600" b="1"/>
              <a:t>したがって、高気密高断熱住宅において開放型暖房機の使用は効率的ではなく、</a:t>
            </a:r>
            <a:endParaRPr kumimoji="1" lang="en-US" altLang="ja-JP" sz="1600" b="1"/>
          </a:p>
          <a:p>
            <a:r>
              <a:rPr kumimoji="1" lang="ja-JP" altLang="en-US" sz="1600" b="1"/>
              <a:t>　取り扱う上で注意が必要です。 </a:t>
            </a:r>
            <a:endParaRPr kumimoji="1" lang="en-US" altLang="ja-JP" sz="1600" b="1"/>
          </a:p>
          <a:p>
            <a:r>
              <a:rPr kumimoji="1" lang="ja-JP" altLang="en-US" sz="1600" b="1"/>
              <a:t>　</a:t>
            </a:r>
            <a:r>
              <a:rPr kumimoji="1" lang="ja-JP" altLang="en-US" sz="1600" b="1" baseline="0"/>
              <a:t> </a:t>
            </a:r>
            <a:r>
              <a:rPr kumimoji="1" lang="en-US" altLang="ja-JP" sz="1600" b="1"/>
              <a:t>FF</a:t>
            </a:r>
            <a:r>
              <a:rPr kumimoji="1" lang="ja-JP" altLang="en-US" sz="1600" b="1"/>
              <a:t>式暖房機は，屋外への排気管があるので，開放型暖房機器ではありません。</a:t>
            </a:r>
            <a:endParaRPr kumimoji="1" lang="en-US" altLang="ja-JP" sz="1600" b="1"/>
          </a:p>
          <a:p>
            <a:r>
              <a:rPr kumimoji="1" lang="ja-JP" altLang="en-US" sz="1600" b="1"/>
              <a:t>○春や秋など，室内よりも外気の環境が良いときに，外気を室内へ充分に取り入れられるよう</a:t>
            </a:r>
            <a:r>
              <a:rPr kumimoji="1" lang="en-US" altLang="ja-JP" sz="1600" b="1"/>
              <a:t> </a:t>
            </a:r>
            <a:r>
              <a:rPr kumimoji="1" lang="ja-JP" altLang="en-US" sz="1600" b="1"/>
              <a:t>，</a:t>
            </a:r>
            <a:endParaRPr kumimoji="1" lang="en-US" altLang="ja-JP" sz="1600" b="1"/>
          </a:p>
          <a:p>
            <a:r>
              <a:rPr kumimoji="1" lang="ja-JP" altLang="en-US" sz="1600" b="1"/>
              <a:t>　窓の位置や寸法などを充分に検討しましょう。</a:t>
            </a:r>
            <a:endParaRPr kumimoji="1" lang="en-US" altLang="ja-JP" sz="1600" b="1"/>
          </a:p>
        </xdr:txBody>
      </xdr:sp>
    </xdr:grpSp>
    <xdr:clientData/>
  </xdr:oneCellAnchor>
  <xdr:oneCellAnchor>
    <xdr:from>
      <xdr:col>11</xdr:col>
      <xdr:colOff>271185</xdr:colOff>
      <xdr:row>32</xdr:row>
      <xdr:rowOff>252101</xdr:rowOff>
    </xdr:from>
    <xdr:ext cx="3126112" cy="397272"/>
    <xdr:sp macro="" textlink="">
      <xdr:nvSpPr>
        <xdr:cNvPr id="11" name="角丸四角形 10">
          <a:hlinkClick xmlns:r="http://schemas.openxmlformats.org/officeDocument/2006/relationships" r:id="rId1"/>
          <a:extLst>
            <a:ext uri="{FF2B5EF4-FFF2-40B4-BE49-F238E27FC236}">
              <a16:creationId xmlns:a16="http://schemas.microsoft.com/office/drawing/2014/main" id="{00000000-0008-0000-0500-00000B000000}"/>
            </a:ext>
          </a:extLst>
        </xdr:cNvPr>
        <xdr:cNvSpPr/>
      </xdr:nvSpPr>
      <xdr:spPr>
        <a:xfrm>
          <a:off x="9292721" y="7341422"/>
          <a:ext cx="3126112" cy="39727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ctr">
          <a:spAutoFit/>
        </a:bodyPr>
        <a:lstStyle/>
        <a:p>
          <a:pPr algn="ctr"/>
          <a:r>
            <a:rPr kumimoji="1" lang="ja-JP" altLang="en-US" sz="1600" b="1"/>
            <a:t>登録住宅性能評価機関は，</a:t>
          </a:r>
          <a:r>
            <a:rPr kumimoji="1" lang="ja-JP" altLang="en-US" sz="1600" b="1">
              <a:solidFill>
                <a:srgbClr val="FF0000"/>
              </a:solidFill>
            </a:rPr>
            <a:t>こちら</a:t>
          </a:r>
        </a:p>
      </xdr:txBody>
    </xdr:sp>
    <xdr:clientData/>
  </xdr:oneCellAnchor>
  <xdr:oneCellAnchor>
    <xdr:from>
      <xdr:col>3</xdr:col>
      <xdr:colOff>891360</xdr:colOff>
      <xdr:row>0</xdr:row>
      <xdr:rowOff>70303</xdr:rowOff>
    </xdr:from>
    <xdr:ext cx="7205434" cy="492443"/>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2878003" y="70303"/>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6</xdr:col>
      <xdr:colOff>233363</xdr:colOff>
      <xdr:row>72</xdr:row>
      <xdr:rowOff>36513</xdr:rowOff>
    </xdr:from>
    <xdr:ext cx="1390765" cy="275717"/>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4757738" y="22285326"/>
          <a:ext cx="139076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t>3</a:t>
          </a:r>
          <a:r>
            <a:rPr kumimoji="1" lang="ja-JP" altLang="en-US" sz="1100"/>
            <a:t>～</a:t>
          </a:r>
          <a:r>
            <a:rPr kumimoji="1" lang="en-US" altLang="ja-JP" sz="1100"/>
            <a:t>6P,32</a:t>
          </a:r>
          <a:r>
            <a:rPr kumimoji="1" lang="ja-JP" altLang="en-US" sz="1100"/>
            <a:t>～</a:t>
          </a:r>
          <a:r>
            <a:rPr kumimoji="1" lang="en-US" altLang="ja-JP" sz="1100"/>
            <a:t>34P </a:t>
          </a:r>
          <a:r>
            <a:rPr kumimoji="1" lang="ja-JP" altLang="en-US" sz="1100"/>
            <a:t>注目</a:t>
          </a:r>
        </a:p>
      </xdr:txBody>
    </xdr:sp>
    <xdr:clientData/>
  </xdr:oneCellAnchor>
  <xdr:oneCellAnchor>
    <xdr:from>
      <xdr:col>3</xdr:col>
      <xdr:colOff>472809</xdr:colOff>
      <xdr:row>4</xdr:row>
      <xdr:rowOff>40938</xdr:rowOff>
    </xdr:from>
    <xdr:ext cx="8135560" cy="559192"/>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2459452" y="748509"/>
          <a:ext cx="8135560"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造り手が提案する住まいの性能など</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（住まい手確認）</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44228</xdr:colOff>
      <xdr:row>92</xdr:row>
      <xdr:rowOff>0</xdr:rowOff>
    </xdr:from>
    <xdr:ext cx="1701853" cy="471122"/>
    <xdr:sp macro="" textlink="">
      <xdr:nvSpPr>
        <xdr:cNvPr id="20" name="角丸四角形 19">
          <a:hlinkClick xmlns:r="http://schemas.openxmlformats.org/officeDocument/2006/relationships" r:id="rId2"/>
          <a:extLst>
            <a:ext uri="{FF2B5EF4-FFF2-40B4-BE49-F238E27FC236}">
              <a16:creationId xmlns:a16="http://schemas.microsoft.com/office/drawing/2014/main" id="{00000000-0008-0000-0500-000014000000}"/>
            </a:ext>
          </a:extLst>
        </xdr:cNvPr>
        <xdr:cNvSpPr/>
      </xdr:nvSpPr>
      <xdr:spPr>
        <a:xfrm>
          <a:off x="44228" y="28705969"/>
          <a:ext cx="1701853" cy="471122"/>
        </a:xfrm>
        <a:prstGeom prst="roundRect">
          <a:avLst/>
        </a:prstGeom>
        <a:solidFill>
          <a:srgbClr val="FFCCCC"/>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⑥仕様と価格</a:t>
          </a:r>
        </a:p>
      </xdr:txBody>
    </xdr:sp>
    <xdr:clientData/>
  </xdr:oneCellAnchor>
  <xdr:oneCellAnchor>
    <xdr:from>
      <xdr:col>1</xdr:col>
      <xdr:colOff>314325</xdr:colOff>
      <xdr:row>8</xdr:row>
      <xdr:rowOff>104775</xdr:rowOff>
    </xdr:from>
    <xdr:ext cx="1799147" cy="359073"/>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639763" y="2605088"/>
          <a:ext cx="1799147"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住まい手</a:t>
          </a:r>
          <a:r>
            <a:rPr kumimoji="1" lang="ja-JP" altLang="en-US" sz="1600" b="1"/>
            <a:t>の皆様へ</a:t>
          </a:r>
        </a:p>
      </xdr:txBody>
    </xdr:sp>
    <xdr:clientData/>
  </xdr:oneCellAnchor>
  <xdr:oneCellAnchor>
    <xdr:from>
      <xdr:col>1</xdr:col>
      <xdr:colOff>317501</xdr:colOff>
      <xdr:row>11</xdr:row>
      <xdr:rowOff>0</xdr:rowOff>
    </xdr:from>
    <xdr:ext cx="12834936" cy="1759456"/>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679451" y="1885950"/>
          <a:ext cx="12834936" cy="1759456"/>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pPr>
            <a:lnSpc>
              <a:spcPts val="2600"/>
            </a:lnSpc>
            <a:spcBef>
              <a:spcPts val="600"/>
            </a:spcBef>
          </a:pPr>
          <a:r>
            <a:rPr kumimoji="1" lang="ja-JP" altLang="en-US" sz="1600" b="1">
              <a:latin typeface="+mn-ea"/>
              <a:ea typeface="+mn-ea"/>
            </a:rPr>
            <a:t>国土交通省は，住宅の品質を確保し，住まい手が安全・安心して長期間にわたって快適に住むことが可能となるように各種の制度を設けています。</a:t>
          </a:r>
          <a:endParaRPr kumimoji="1" lang="en-US" altLang="ja-JP" sz="1600" b="1">
            <a:latin typeface="+mn-ea"/>
            <a:ea typeface="+mn-ea"/>
          </a:endParaRPr>
        </a:p>
        <a:p>
          <a:pPr>
            <a:lnSpc>
              <a:spcPts val="2600"/>
            </a:lnSpc>
          </a:pPr>
          <a:r>
            <a:rPr kumimoji="1" lang="ja-JP" altLang="en-US" sz="1600" b="1">
              <a:latin typeface="+mn-ea"/>
              <a:ea typeface="+mn-ea"/>
            </a:rPr>
            <a:t>その一環として，住宅性能表示制度，長期優良住宅認定制度，各種の省エネルギー制度などを設けており，住宅性能表示制度では，各種の性能を判りやすく等級で区分しています。しかし，これらは</a:t>
          </a:r>
          <a:r>
            <a:rPr kumimoji="1" lang="ja-JP" altLang="en-US" sz="1600" b="1">
              <a:solidFill>
                <a:srgbClr val="FF0000"/>
              </a:solidFill>
              <a:latin typeface="+mn-ea"/>
              <a:ea typeface="+mn-ea"/>
            </a:rPr>
            <a:t>任意</a:t>
          </a:r>
          <a:r>
            <a:rPr kumimoji="1" lang="ja-JP" altLang="en-US" sz="1600" b="1">
              <a:latin typeface="+mn-ea"/>
              <a:ea typeface="+mn-ea"/>
            </a:rPr>
            <a:t>の制度であるため，造り手が対応していない場合があります。</a:t>
          </a:r>
          <a:endParaRPr kumimoji="1" lang="en-US" altLang="ja-JP" sz="1600" b="1">
            <a:latin typeface="+mn-ea"/>
            <a:ea typeface="+mn-ea"/>
          </a:endParaRPr>
        </a:p>
        <a:p>
          <a:pPr>
            <a:lnSpc>
              <a:spcPts val="2600"/>
            </a:lnSpc>
          </a:pPr>
          <a:r>
            <a:rPr kumimoji="1" lang="ja-JP" altLang="en-US" sz="1600" b="1">
              <a:latin typeface="+mn-ea"/>
              <a:ea typeface="+mn-ea"/>
            </a:rPr>
            <a:t>希望を記入したファイルを造り手に送ることにより，造り手がこれらの制度に対応しているか否か，また，対応している場合，提案の仕様がどのような性能を確保することが出来るのかを予め知ることが出来ます。造り手からの返信内容を横並びに比較・検討し，住まい選びの参考にして下さい。</a:t>
          </a:r>
        </a:p>
      </xdr:txBody>
    </xdr:sp>
    <xdr:clientData/>
  </xdr:oneCellAnchor>
  <xdr:oneCellAnchor>
    <xdr:from>
      <xdr:col>9</xdr:col>
      <xdr:colOff>122660</xdr:colOff>
      <xdr:row>76</xdr:row>
      <xdr:rowOff>266400</xdr:rowOff>
    </xdr:from>
    <xdr:ext cx="7653167" cy="2494916"/>
    <xdr:grpSp>
      <xdr:nvGrpSpPr>
        <xdr:cNvPr id="21" name="グループ化 20">
          <a:extLst>
            <a:ext uri="{FF2B5EF4-FFF2-40B4-BE49-F238E27FC236}">
              <a16:creationId xmlns:a16="http://schemas.microsoft.com/office/drawing/2014/main" id="{00000000-0008-0000-0500-000015000000}"/>
            </a:ext>
          </a:extLst>
        </xdr:cNvPr>
        <xdr:cNvGrpSpPr/>
      </xdr:nvGrpSpPr>
      <xdr:grpSpPr>
        <a:xfrm>
          <a:off x="6752060" y="24703740"/>
          <a:ext cx="7653167" cy="2494916"/>
          <a:chOff x="6573989" y="13141410"/>
          <a:chExt cx="7731790" cy="2408330"/>
        </a:xfrm>
        <a:noFill/>
      </xdr:grpSpPr>
      <xdr:graphicFrame macro="">
        <xdr:nvGraphicFramePr>
          <xdr:cNvPr id="24" name="図表 23">
            <a:extLst>
              <a:ext uri="{FF2B5EF4-FFF2-40B4-BE49-F238E27FC236}">
                <a16:creationId xmlns:a16="http://schemas.microsoft.com/office/drawing/2014/main" id="{00000000-0008-0000-0500-000018000000}"/>
              </a:ext>
            </a:extLst>
          </xdr:cNvPr>
          <xdr:cNvGraphicFramePr/>
        </xdr:nvGraphicFramePr>
        <xdr:xfrm>
          <a:off x="7053278" y="13200697"/>
          <a:ext cx="3188494" cy="1796415"/>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9263063" y="13234988"/>
            <a:ext cx="704341"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800">
                <a:solidFill>
                  <a:srgbClr val="FF0000"/>
                </a:solidFill>
              </a:rPr>
              <a:t>UA</a:t>
            </a:r>
            <a:r>
              <a:rPr kumimoji="1" lang="ja-JP" altLang="en-US" sz="1800">
                <a:solidFill>
                  <a:srgbClr val="FF0000"/>
                </a:solidFill>
              </a:rPr>
              <a:t>値</a:t>
            </a:r>
          </a:p>
        </xdr:txBody>
      </xdr:sp>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6573989" y="14477082"/>
            <a:ext cx="544142"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800">
                <a:solidFill>
                  <a:srgbClr val="FF0000"/>
                </a:solidFill>
              </a:rPr>
              <a:t>C</a:t>
            </a:r>
            <a:r>
              <a:rPr kumimoji="1" lang="ja-JP" altLang="en-US" sz="1800">
                <a:solidFill>
                  <a:srgbClr val="FF0000"/>
                </a:solidFill>
              </a:rPr>
              <a:t>値</a:t>
            </a:r>
          </a:p>
        </xdr:txBody>
      </xdr:sp>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9996487" y="14620875"/>
            <a:ext cx="2750898"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b="1"/>
              <a:t>熱・湿気の交換，気流など</a:t>
            </a:r>
          </a:p>
        </xdr:txBody>
      </xdr:sp>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7284244" y="15170944"/>
            <a:ext cx="3937841"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b="1"/>
              <a:t>結露，省エネルギー，室内環境に関係</a:t>
            </a:r>
          </a:p>
        </xdr:txBody>
      </xdr:sp>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0035752" y="13141410"/>
            <a:ext cx="4270027" cy="111905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冷暖房機器（エアコン，床暖房等）</a:t>
            </a:r>
            <a:endParaRPr kumimoji="1" lang="en-US" altLang="ja-JP" sz="1600" b="1"/>
          </a:p>
          <a:p>
            <a:r>
              <a:rPr kumimoji="1" lang="ja-JP" altLang="en-US" sz="1600" b="1"/>
              <a:t>遮熱（ｵｰﾆﾝｸﾞ、ｸﾞﾘｰﾝｶｰﾃﾝ，よしず，すだれ等）</a:t>
            </a:r>
            <a:endParaRPr kumimoji="1" lang="en-US" altLang="ja-JP" sz="1600" b="1"/>
          </a:p>
          <a:p>
            <a:r>
              <a:rPr kumimoji="1" lang="ja-JP" altLang="en-US" sz="1600" b="1"/>
              <a:t>自然風の取り入れ（窓の配置，寸法，型式等）</a:t>
            </a:r>
            <a:endParaRPr kumimoji="1" lang="en-US" altLang="ja-JP" sz="1600" b="1"/>
          </a:p>
          <a:p>
            <a:r>
              <a:rPr kumimoji="1" lang="ja-JP" altLang="en-US" sz="1600" b="1"/>
              <a:t>その他</a:t>
            </a:r>
          </a:p>
        </xdr:txBody>
      </xdr:sp>
      <xdr:sp macro="" textlink="">
        <xdr:nvSpPr>
          <xdr:cNvPr id="30" name="下矢印 29">
            <a:extLst>
              <a:ext uri="{FF2B5EF4-FFF2-40B4-BE49-F238E27FC236}">
                <a16:creationId xmlns:a16="http://schemas.microsoft.com/office/drawing/2014/main" id="{00000000-0008-0000-0500-00001E000000}"/>
              </a:ext>
            </a:extLst>
          </xdr:cNvPr>
          <xdr:cNvSpPr/>
        </xdr:nvSpPr>
        <xdr:spPr>
          <a:xfrm rot="2973017">
            <a:off x="9592015" y="13715636"/>
            <a:ext cx="354225" cy="355164"/>
          </a:xfrm>
          <a:prstGeom prst="downArrow">
            <a:avLst/>
          </a:prstGeom>
          <a:grpFill/>
        </xdr:spPr>
        <xdr:style>
          <a:lnRef idx="0">
            <a:schemeClr val="accent6"/>
          </a:lnRef>
          <a:fillRef idx="3">
            <a:schemeClr val="accent6"/>
          </a:fillRef>
          <a:effectRef idx="3">
            <a:schemeClr val="accent6"/>
          </a:effectRef>
          <a:fontRef idx="minor">
            <a:schemeClr val="lt1"/>
          </a:fontRef>
        </xdr:style>
        <xdr:txBody>
          <a:bodyPr vertOverflow="clip" horzOverflow="clip" wrap="none" rtlCol="0" anchor="t">
            <a:spAutoFit/>
          </a:bodyPr>
          <a:lstStyle/>
          <a:p>
            <a:pPr algn="l"/>
            <a:endParaRPr kumimoji="1" lang="ja-JP" altLang="en-US" sz="1100"/>
          </a:p>
        </xdr:txBody>
      </xdr:sp>
    </xdr:grpSp>
    <xdr:clientData/>
  </xdr:oneCellAnchor>
  <xdr:oneCellAnchor>
    <xdr:from>
      <xdr:col>1</xdr:col>
      <xdr:colOff>244022</xdr:colOff>
      <xdr:row>22</xdr:row>
      <xdr:rowOff>162606</xdr:rowOff>
    </xdr:from>
    <xdr:ext cx="1965025" cy="359073"/>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569460" y="3663044"/>
          <a:ext cx="1965025"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造り手</a:t>
          </a:r>
          <a:r>
            <a:rPr kumimoji="1" lang="ja-JP" altLang="en-US" sz="1600" b="1"/>
            <a:t>のご担当者へ</a:t>
          </a:r>
        </a:p>
      </xdr:txBody>
    </xdr:sp>
    <xdr:clientData/>
  </xdr:oneCellAnchor>
  <xdr:oneCellAnchor>
    <xdr:from>
      <xdr:col>1</xdr:col>
      <xdr:colOff>324306</xdr:colOff>
      <xdr:row>25</xdr:row>
      <xdr:rowOff>0</xdr:rowOff>
    </xdr:from>
    <xdr:ext cx="12828131" cy="425758"/>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649744" y="4000500"/>
          <a:ext cx="12828131" cy="425758"/>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pPr>
            <a:lnSpc>
              <a:spcPts val="2600"/>
            </a:lnSpc>
            <a:spcBef>
              <a:spcPts val="600"/>
            </a:spcBef>
          </a:pPr>
          <a:r>
            <a:rPr kumimoji="1" lang="ja-JP" altLang="en-US" sz="1600" b="1">
              <a:latin typeface="+mn-ea"/>
              <a:ea typeface="+mn-ea"/>
            </a:rPr>
            <a:t>「⑤性能表示など（造り手記入）」へ入力して下さい。その結果がこのシートへ自動的に反映されます。</a:t>
          </a:r>
        </a:p>
      </xdr:txBody>
    </xdr:sp>
    <xdr:clientData/>
  </xdr:oneCellAnchor>
  <xdr:oneCellAnchor>
    <xdr:from>
      <xdr:col>3</xdr:col>
      <xdr:colOff>966108</xdr:colOff>
      <xdr:row>31</xdr:row>
      <xdr:rowOff>190500</xdr:rowOff>
    </xdr:from>
    <xdr:ext cx="5320392" cy="692388"/>
    <xdr:sp macro="" textlink="">
      <xdr:nvSpPr>
        <xdr:cNvPr id="6" name="角丸四角形吹き出し 5">
          <a:extLst>
            <a:ext uri="{FF2B5EF4-FFF2-40B4-BE49-F238E27FC236}">
              <a16:creationId xmlns:a16="http://schemas.microsoft.com/office/drawing/2014/main" id="{00000000-0008-0000-0500-000006000000}"/>
            </a:ext>
          </a:extLst>
        </xdr:cNvPr>
        <xdr:cNvSpPr/>
      </xdr:nvSpPr>
      <xdr:spPr>
        <a:xfrm>
          <a:off x="2952751" y="6517821"/>
          <a:ext cx="5320392" cy="692388"/>
        </a:xfrm>
        <a:prstGeom prst="wedgeRoundRectCallout">
          <a:avLst>
            <a:gd name="adj1" fmla="val -20480"/>
            <a:gd name="adj2" fmla="val 88681"/>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spAutoFit/>
        </a:bodyPr>
        <a:lstStyle/>
        <a:p>
          <a:pPr algn="l"/>
          <a:r>
            <a:rPr kumimoji="1" lang="ja-JP" altLang="en-US" sz="1600" b="1"/>
            <a:t>ファイル全体を造り手へ送り、造り手が別シートへ入力した結果がここに反映されます。このシートは入力出来ません。</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18</xdr:col>
      <xdr:colOff>1115786</xdr:colOff>
      <xdr:row>10</xdr:row>
      <xdr:rowOff>103569</xdr:rowOff>
    </xdr:from>
    <xdr:ext cx="4757071" cy="359073"/>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7973786" y="1736426"/>
          <a:ext cx="4757071"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住まい手の皆様へ（詳しい内容にご興味がある方へ）</a:t>
          </a:r>
        </a:p>
      </xdr:txBody>
    </xdr:sp>
    <xdr:clientData/>
  </xdr:oneCellAnchor>
  <xdr:oneCellAnchor>
    <xdr:from>
      <xdr:col>20</xdr:col>
      <xdr:colOff>635005</xdr:colOff>
      <xdr:row>174</xdr:row>
      <xdr:rowOff>119062</xdr:rowOff>
    </xdr:from>
    <xdr:ext cx="2151358" cy="425822"/>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302755" y="48799750"/>
          <a:ext cx="2151358" cy="42582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r>
            <a:rPr kumimoji="1" lang="ja-JP" altLang="en-US" sz="2000" b="1"/>
            <a:t>坪単価による概算</a:t>
          </a:r>
        </a:p>
      </xdr:txBody>
    </xdr:sp>
    <xdr:clientData/>
  </xdr:oneCellAnchor>
  <mc:AlternateContent xmlns:mc="http://schemas.openxmlformats.org/markup-compatibility/2006">
    <mc:Choice xmlns:a14="http://schemas.microsoft.com/office/drawing/2010/main" Requires="a14">
      <xdr:twoCellAnchor editAs="oneCell">
        <xdr:from>
          <xdr:col>17</xdr:col>
          <xdr:colOff>76200</xdr:colOff>
          <xdr:row>21</xdr:row>
          <xdr:rowOff>30480</xdr:rowOff>
        </xdr:from>
        <xdr:to>
          <xdr:col>17</xdr:col>
          <xdr:colOff>297180</xdr:colOff>
          <xdr:row>21</xdr:row>
          <xdr:rowOff>175260</xdr:rowOff>
        </xdr:to>
        <xdr:sp macro="" textlink="">
          <xdr:nvSpPr>
            <xdr:cNvPr id="20879" name="Check Box 399" hidden="1">
              <a:extLst>
                <a:ext uri="{63B3BB69-23CF-44E3-9099-C40C66FF867C}">
                  <a14:compatExt spid="_x0000_s20879"/>
                </a:ext>
                <a:ext uri="{FF2B5EF4-FFF2-40B4-BE49-F238E27FC236}">
                  <a16:creationId xmlns:a16="http://schemas.microsoft.com/office/drawing/2014/main" id="{00000000-0008-0000-06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1185005</xdr:colOff>
      <xdr:row>13</xdr:row>
      <xdr:rowOff>0</xdr:rowOff>
    </xdr:from>
    <xdr:ext cx="6571067" cy="1259319"/>
    <xdr:sp macro="" textlink="">
      <xdr:nvSpPr>
        <xdr:cNvPr id="1016" name="テキスト ボックス 1015">
          <a:extLst>
            <a:ext uri="{FF2B5EF4-FFF2-40B4-BE49-F238E27FC236}">
              <a16:creationId xmlns:a16="http://schemas.microsoft.com/office/drawing/2014/main" id="{00000000-0008-0000-0600-0000F8030000}"/>
            </a:ext>
          </a:extLst>
        </xdr:cNvPr>
        <xdr:cNvSpPr txBox="1"/>
      </xdr:nvSpPr>
      <xdr:spPr>
        <a:xfrm>
          <a:off x="8151862" y="2299607"/>
          <a:ext cx="6571067" cy="1259319"/>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r>
            <a:rPr kumimoji="1" lang="ja-JP" altLang="en-US" sz="1400" b="1">
              <a:latin typeface="+mn-ea"/>
              <a:ea typeface="+mn-ea"/>
            </a:rPr>
            <a:t>このシートは、耐久性を確保する上で重要となる構法や材料などについて示したものであり，施工技術・実績については含んでいません。従って，</a:t>
          </a:r>
          <a:r>
            <a:rPr kumimoji="1" lang="ja-JP" altLang="en-US" sz="1400" b="1">
              <a:solidFill>
                <a:srgbClr val="FF0000"/>
              </a:solidFill>
              <a:latin typeface="+mn-ea"/>
              <a:ea typeface="+mn-ea"/>
            </a:rPr>
            <a:t>このシートだけで耐久性の絶対的な評価をすることは出来ません</a:t>
          </a:r>
          <a:r>
            <a:rPr kumimoji="1" lang="ja-JP" altLang="en-US" sz="1400" b="1">
              <a:latin typeface="+mn-ea"/>
              <a:ea typeface="+mn-ea"/>
            </a:rPr>
            <a:t>が，住宅の耐久性について客観的に比較検討するための参考資料となりますので、造り手から返信後ご覧下さい。</a:t>
          </a:r>
          <a:endParaRPr kumimoji="1" lang="en-US" altLang="ja-JP" sz="1400" b="1">
            <a:latin typeface="+mn-ea"/>
            <a:ea typeface="+mn-ea"/>
          </a:endParaRPr>
        </a:p>
        <a:p>
          <a:r>
            <a:rPr kumimoji="1" lang="ja-JP" altLang="en-US" sz="1400" b="1">
              <a:latin typeface="+mn-ea"/>
              <a:ea typeface="+mn-ea"/>
            </a:rPr>
            <a:t>なお，</a:t>
          </a:r>
          <a:r>
            <a:rPr kumimoji="1" lang="ja-JP" altLang="en-US" sz="1400" b="1">
              <a:solidFill>
                <a:srgbClr val="FF0000"/>
              </a:solidFill>
              <a:latin typeface="+mn-ea"/>
              <a:ea typeface="+mn-ea"/>
            </a:rPr>
            <a:t>黄色い部分が推奨</a:t>
          </a:r>
          <a:r>
            <a:rPr kumimoji="1" lang="ja-JP" altLang="en-US" sz="1400" b="1">
              <a:latin typeface="+mn-ea"/>
              <a:ea typeface="+mn-ea"/>
            </a:rPr>
            <a:t>する構法や材料などです。</a:t>
          </a:r>
        </a:p>
      </xdr:txBody>
    </xdr:sp>
    <xdr:clientData/>
  </xdr:oneCellAnchor>
  <mc:AlternateContent xmlns:mc="http://schemas.openxmlformats.org/markup-compatibility/2006">
    <mc:Choice xmlns:a14="http://schemas.microsoft.com/office/drawing/2010/main" Requires="a14">
      <xdr:twoCellAnchor editAs="oneCell">
        <xdr:from>
          <xdr:col>19</xdr:col>
          <xdr:colOff>76200</xdr:colOff>
          <xdr:row>21</xdr:row>
          <xdr:rowOff>30480</xdr:rowOff>
        </xdr:from>
        <xdr:to>
          <xdr:col>19</xdr:col>
          <xdr:colOff>297180</xdr:colOff>
          <xdr:row>21</xdr:row>
          <xdr:rowOff>175260</xdr:rowOff>
        </xdr:to>
        <xdr:sp macro="" textlink="">
          <xdr:nvSpPr>
            <xdr:cNvPr id="22942" name="Check Box 2462" hidden="1">
              <a:extLst>
                <a:ext uri="{63B3BB69-23CF-44E3-9099-C40C66FF867C}">
                  <a14:compatExt spid="_x0000_s22942"/>
                </a:ext>
                <a:ext uri="{FF2B5EF4-FFF2-40B4-BE49-F238E27FC236}">
                  <a16:creationId xmlns:a16="http://schemas.microsoft.com/office/drawing/2014/main" id="{00000000-0008-0000-0600-00009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21</xdr:row>
          <xdr:rowOff>45720</xdr:rowOff>
        </xdr:from>
        <xdr:to>
          <xdr:col>22</xdr:col>
          <xdr:colOff>0</xdr:colOff>
          <xdr:row>21</xdr:row>
          <xdr:rowOff>182880</xdr:rowOff>
        </xdr:to>
        <xdr:sp macro="" textlink="">
          <xdr:nvSpPr>
            <xdr:cNvPr id="22943" name="Check Box 2463" hidden="1">
              <a:extLst>
                <a:ext uri="{63B3BB69-23CF-44E3-9099-C40C66FF867C}">
                  <a14:compatExt spid="_x0000_s22943"/>
                </a:ext>
                <a:ext uri="{FF2B5EF4-FFF2-40B4-BE49-F238E27FC236}">
                  <a16:creationId xmlns:a16="http://schemas.microsoft.com/office/drawing/2014/main" id="{00000000-0008-0000-0600-00009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30480</xdr:rowOff>
        </xdr:from>
        <xdr:to>
          <xdr:col>17</xdr:col>
          <xdr:colOff>289560</xdr:colOff>
          <xdr:row>30</xdr:row>
          <xdr:rowOff>182880</xdr:rowOff>
        </xdr:to>
        <xdr:sp macro="" textlink="">
          <xdr:nvSpPr>
            <xdr:cNvPr id="22953" name="Check Box 2473" hidden="1">
              <a:extLst>
                <a:ext uri="{63B3BB69-23CF-44E3-9099-C40C66FF867C}">
                  <a14:compatExt spid="_x0000_s22953"/>
                </a:ext>
                <a:ext uri="{FF2B5EF4-FFF2-40B4-BE49-F238E27FC236}">
                  <a16:creationId xmlns:a16="http://schemas.microsoft.com/office/drawing/2014/main" id="{00000000-0008-0000-0600-0000A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38100</xdr:rowOff>
        </xdr:from>
        <xdr:to>
          <xdr:col>19</xdr:col>
          <xdr:colOff>289560</xdr:colOff>
          <xdr:row>30</xdr:row>
          <xdr:rowOff>182880</xdr:rowOff>
        </xdr:to>
        <xdr:sp macro="" textlink="">
          <xdr:nvSpPr>
            <xdr:cNvPr id="22954" name="Check Box 2474" hidden="1">
              <a:extLst>
                <a:ext uri="{63B3BB69-23CF-44E3-9099-C40C66FF867C}">
                  <a14:compatExt spid="_x0000_s22954"/>
                </a:ext>
                <a:ext uri="{FF2B5EF4-FFF2-40B4-BE49-F238E27FC236}">
                  <a16:creationId xmlns:a16="http://schemas.microsoft.com/office/drawing/2014/main" id="{00000000-0008-0000-0600-0000A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30</xdr:row>
          <xdr:rowOff>38100</xdr:rowOff>
        </xdr:from>
        <xdr:to>
          <xdr:col>21</xdr:col>
          <xdr:colOff>312420</xdr:colOff>
          <xdr:row>30</xdr:row>
          <xdr:rowOff>182880</xdr:rowOff>
        </xdr:to>
        <xdr:sp macro="" textlink="">
          <xdr:nvSpPr>
            <xdr:cNvPr id="22955" name="Check Box 2475" hidden="1">
              <a:extLst>
                <a:ext uri="{63B3BB69-23CF-44E3-9099-C40C66FF867C}">
                  <a14:compatExt spid="_x0000_s22955"/>
                </a:ext>
                <a:ext uri="{FF2B5EF4-FFF2-40B4-BE49-F238E27FC236}">
                  <a16:creationId xmlns:a16="http://schemas.microsoft.com/office/drawing/2014/main" id="{00000000-0008-0000-0600-0000A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45720</xdr:rowOff>
        </xdr:from>
        <xdr:to>
          <xdr:col>17</xdr:col>
          <xdr:colOff>289560</xdr:colOff>
          <xdr:row>38</xdr:row>
          <xdr:rowOff>182880</xdr:rowOff>
        </xdr:to>
        <xdr:sp macro="" textlink="">
          <xdr:nvSpPr>
            <xdr:cNvPr id="22965" name="Check Box 2485" hidden="1">
              <a:extLst>
                <a:ext uri="{63B3BB69-23CF-44E3-9099-C40C66FF867C}">
                  <a14:compatExt spid="_x0000_s22965"/>
                </a:ext>
                <a:ext uri="{FF2B5EF4-FFF2-40B4-BE49-F238E27FC236}">
                  <a16:creationId xmlns:a16="http://schemas.microsoft.com/office/drawing/2014/main" id="{00000000-0008-0000-0600-0000B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45720</xdr:rowOff>
        </xdr:from>
        <xdr:to>
          <xdr:col>19</xdr:col>
          <xdr:colOff>289560</xdr:colOff>
          <xdr:row>38</xdr:row>
          <xdr:rowOff>190500</xdr:rowOff>
        </xdr:to>
        <xdr:sp macro="" textlink="">
          <xdr:nvSpPr>
            <xdr:cNvPr id="22966" name="Check Box 2486" hidden="1">
              <a:extLst>
                <a:ext uri="{63B3BB69-23CF-44E3-9099-C40C66FF867C}">
                  <a14:compatExt spid="_x0000_s22966"/>
                </a:ext>
                <a:ext uri="{FF2B5EF4-FFF2-40B4-BE49-F238E27FC236}">
                  <a16:creationId xmlns:a16="http://schemas.microsoft.com/office/drawing/2014/main" id="{00000000-0008-0000-0600-0000B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38</xdr:row>
          <xdr:rowOff>22860</xdr:rowOff>
        </xdr:from>
        <xdr:to>
          <xdr:col>21</xdr:col>
          <xdr:colOff>312420</xdr:colOff>
          <xdr:row>38</xdr:row>
          <xdr:rowOff>182880</xdr:rowOff>
        </xdr:to>
        <xdr:sp macro="" textlink="">
          <xdr:nvSpPr>
            <xdr:cNvPr id="22967" name="Check Box 2487" hidden="1">
              <a:extLst>
                <a:ext uri="{63B3BB69-23CF-44E3-9099-C40C66FF867C}">
                  <a14:compatExt spid="_x0000_s22967"/>
                </a:ext>
                <a:ext uri="{FF2B5EF4-FFF2-40B4-BE49-F238E27FC236}">
                  <a16:creationId xmlns:a16="http://schemas.microsoft.com/office/drawing/2014/main" id="{00000000-0008-0000-0600-0000B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45720</xdr:rowOff>
        </xdr:from>
        <xdr:to>
          <xdr:col>17</xdr:col>
          <xdr:colOff>289560</xdr:colOff>
          <xdr:row>39</xdr:row>
          <xdr:rowOff>190500</xdr:rowOff>
        </xdr:to>
        <xdr:sp macro="" textlink="">
          <xdr:nvSpPr>
            <xdr:cNvPr id="22971" name="Check Box 2491" hidden="1">
              <a:extLst>
                <a:ext uri="{63B3BB69-23CF-44E3-9099-C40C66FF867C}">
                  <a14:compatExt spid="_x0000_s22971"/>
                </a:ext>
                <a:ext uri="{FF2B5EF4-FFF2-40B4-BE49-F238E27FC236}">
                  <a16:creationId xmlns:a16="http://schemas.microsoft.com/office/drawing/2014/main" id="{00000000-0008-0000-0600-0000B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xdr:row>
          <xdr:rowOff>22860</xdr:rowOff>
        </xdr:from>
        <xdr:to>
          <xdr:col>19</xdr:col>
          <xdr:colOff>289560</xdr:colOff>
          <xdr:row>39</xdr:row>
          <xdr:rowOff>175260</xdr:rowOff>
        </xdr:to>
        <xdr:sp macro="" textlink="">
          <xdr:nvSpPr>
            <xdr:cNvPr id="22972" name="Check Box 2492" hidden="1">
              <a:extLst>
                <a:ext uri="{63B3BB69-23CF-44E3-9099-C40C66FF867C}">
                  <a14:compatExt spid="_x0000_s22972"/>
                </a:ext>
                <a:ext uri="{FF2B5EF4-FFF2-40B4-BE49-F238E27FC236}">
                  <a16:creationId xmlns:a16="http://schemas.microsoft.com/office/drawing/2014/main" id="{00000000-0008-0000-0600-0000B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39</xdr:row>
          <xdr:rowOff>22860</xdr:rowOff>
        </xdr:from>
        <xdr:to>
          <xdr:col>21</xdr:col>
          <xdr:colOff>312420</xdr:colOff>
          <xdr:row>39</xdr:row>
          <xdr:rowOff>175260</xdr:rowOff>
        </xdr:to>
        <xdr:sp macro="" textlink="">
          <xdr:nvSpPr>
            <xdr:cNvPr id="22973" name="Check Box 2493" hidden="1">
              <a:extLst>
                <a:ext uri="{63B3BB69-23CF-44E3-9099-C40C66FF867C}">
                  <a14:compatExt spid="_x0000_s22973"/>
                </a:ext>
                <a:ext uri="{FF2B5EF4-FFF2-40B4-BE49-F238E27FC236}">
                  <a16:creationId xmlns:a16="http://schemas.microsoft.com/office/drawing/2014/main" id="{00000000-0008-0000-0600-0000B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22860</xdr:rowOff>
        </xdr:from>
        <xdr:to>
          <xdr:col>17</xdr:col>
          <xdr:colOff>289560</xdr:colOff>
          <xdr:row>40</xdr:row>
          <xdr:rowOff>175260</xdr:rowOff>
        </xdr:to>
        <xdr:sp macro="" textlink="">
          <xdr:nvSpPr>
            <xdr:cNvPr id="22977" name="Check Box 2497" hidden="1">
              <a:extLst>
                <a:ext uri="{63B3BB69-23CF-44E3-9099-C40C66FF867C}">
                  <a14:compatExt spid="_x0000_s22977"/>
                </a:ext>
                <a:ext uri="{FF2B5EF4-FFF2-40B4-BE49-F238E27FC236}">
                  <a16:creationId xmlns:a16="http://schemas.microsoft.com/office/drawing/2014/main" id="{00000000-0008-0000-0600-0000C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xdr:row>
          <xdr:rowOff>38100</xdr:rowOff>
        </xdr:from>
        <xdr:to>
          <xdr:col>19</xdr:col>
          <xdr:colOff>289560</xdr:colOff>
          <xdr:row>40</xdr:row>
          <xdr:rowOff>175260</xdr:rowOff>
        </xdr:to>
        <xdr:sp macro="" textlink="">
          <xdr:nvSpPr>
            <xdr:cNvPr id="22978" name="Check Box 2498" hidden="1">
              <a:extLst>
                <a:ext uri="{63B3BB69-23CF-44E3-9099-C40C66FF867C}">
                  <a14:compatExt spid="_x0000_s22978"/>
                </a:ext>
                <a:ext uri="{FF2B5EF4-FFF2-40B4-BE49-F238E27FC236}">
                  <a16:creationId xmlns:a16="http://schemas.microsoft.com/office/drawing/2014/main" id="{00000000-0008-0000-0600-0000C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40</xdr:row>
          <xdr:rowOff>38100</xdr:rowOff>
        </xdr:from>
        <xdr:to>
          <xdr:col>21</xdr:col>
          <xdr:colOff>312420</xdr:colOff>
          <xdr:row>40</xdr:row>
          <xdr:rowOff>175260</xdr:rowOff>
        </xdr:to>
        <xdr:sp macro="" textlink="">
          <xdr:nvSpPr>
            <xdr:cNvPr id="22979" name="Check Box 2499" hidden="1">
              <a:extLst>
                <a:ext uri="{63B3BB69-23CF-44E3-9099-C40C66FF867C}">
                  <a14:compatExt spid="_x0000_s22979"/>
                </a:ext>
                <a:ext uri="{FF2B5EF4-FFF2-40B4-BE49-F238E27FC236}">
                  <a16:creationId xmlns:a16="http://schemas.microsoft.com/office/drawing/2014/main" id="{00000000-0008-0000-0600-0000C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45720</xdr:rowOff>
        </xdr:from>
        <xdr:to>
          <xdr:col>17</xdr:col>
          <xdr:colOff>289560</xdr:colOff>
          <xdr:row>41</xdr:row>
          <xdr:rowOff>190500</xdr:rowOff>
        </xdr:to>
        <xdr:sp macro="" textlink="">
          <xdr:nvSpPr>
            <xdr:cNvPr id="22983" name="Check Box 2503" hidden="1">
              <a:extLst>
                <a:ext uri="{63B3BB69-23CF-44E3-9099-C40C66FF867C}">
                  <a14:compatExt spid="_x0000_s22983"/>
                </a:ext>
                <a:ext uri="{FF2B5EF4-FFF2-40B4-BE49-F238E27FC236}">
                  <a16:creationId xmlns:a16="http://schemas.microsoft.com/office/drawing/2014/main" id="{00000000-0008-0000-0600-0000C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41</xdr:row>
          <xdr:rowOff>45720</xdr:rowOff>
        </xdr:from>
        <xdr:to>
          <xdr:col>19</xdr:col>
          <xdr:colOff>289560</xdr:colOff>
          <xdr:row>41</xdr:row>
          <xdr:rowOff>182880</xdr:rowOff>
        </xdr:to>
        <xdr:sp macro="" textlink="">
          <xdr:nvSpPr>
            <xdr:cNvPr id="22984" name="Check Box 2504" hidden="1">
              <a:extLst>
                <a:ext uri="{63B3BB69-23CF-44E3-9099-C40C66FF867C}">
                  <a14:compatExt spid="_x0000_s22984"/>
                </a:ext>
                <a:ext uri="{FF2B5EF4-FFF2-40B4-BE49-F238E27FC236}">
                  <a16:creationId xmlns:a16="http://schemas.microsoft.com/office/drawing/2014/main" id="{00000000-0008-0000-0600-0000C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41</xdr:row>
          <xdr:rowOff>45720</xdr:rowOff>
        </xdr:from>
        <xdr:to>
          <xdr:col>21</xdr:col>
          <xdr:colOff>312420</xdr:colOff>
          <xdr:row>41</xdr:row>
          <xdr:rowOff>182880</xdr:rowOff>
        </xdr:to>
        <xdr:sp macro="" textlink="">
          <xdr:nvSpPr>
            <xdr:cNvPr id="22985" name="Check Box 2505" hidden="1">
              <a:extLst>
                <a:ext uri="{63B3BB69-23CF-44E3-9099-C40C66FF867C}">
                  <a14:compatExt spid="_x0000_s22985"/>
                </a:ext>
                <a:ext uri="{FF2B5EF4-FFF2-40B4-BE49-F238E27FC236}">
                  <a16:creationId xmlns:a16="http://schemas.microsoft.com/office/drawing/2014/main" id="{00000000-0008-0000-0600-0000C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60960</xdr:rowOff>
        </xdr:from>
        <xdr:to>
          <xdr:col>17</xdr:col>
          <xdr:colOff>289560</xdr:colOff>
          <xdr:row>42</xdr:row>
          <xdr:rowOff>190500</xdr:rowOff>
        </xdr:to>
        <xdr:sp macro="" textlink="">
          <xdr:nvSpPr>
            <xdr:cNvPr id="22989" name="Check Box 2509" hidden="1">
              <a:extLst>
                <a:ext uri="{63B3BB69-23CF-44E3-9099-C40C66FF867C}">
                  <a14:compatExt spid="_x0000_s22989"/>
                </a:ext>
                <a:ext uri="{FF2B5EF4-FFF2-40B4-BE49-F238E27FC236}">
                  <a16:creationId xmlns:a16="http://schemas.microsoft.com/office/drawing/2014/main" id="{00000000-0008-0000-0600-0000C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42</xdr:row>
          <xdr:rowOff>38100</xdr:rowOff>
        </xdr:from>
        <xdr:to>
          <xdr:col>19</xdr:col>
          <xdr:colOff>289560</xdr:colOff>
          <xdr:row>42</xdr:row>
          <xdr:rowOff>175260</xdr:rowOff>
        </xdr:to>
        <xdr:sp macro="" textlink="">
          <xdr:nvSpPr>
            <xdr:cNvPr id="22990" name="Check Box 2510" hidden="1">
              <a:extLst>
                <a:ext uri="{63B3BB69-23CF-44E3-9099-C40C66FF867C}">
                  <a14:compatExt spid="_x0000_s22990"/>
                </a:ext>
                <a:ext uri="{FF2B5EF4-FFF2-40B4-BE49-F238E27FC236}">
                  <a16:creationId xmlns:a16="http://schemas.microsoft.com/office/drawing/2014/main" id="{00000000-0008-0000-0600-0000C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42</xdr:row>
          <xdr:rowOff>7620</xdr:rowOff>
        </xdr:from>
        <xdr:to>
          <xdr:col>21</xdr:col>
          <xdr:colOff>312420</xdr:colOff>
          <xdr:row>42</xdr:row>
          <xdr:rowOff>152400</xdr:rowOff>
        </xdr:to>
        <xdr:sp macro="" textlink="">
          <xdr:nvSpPr>
            <xdr:cNvPr id="22991" name="Check Box 2511" hidden="1">
              <a:extLst>
                <a:ext uri="{63B3BB69-23CF-44E3-9099-C40C66FF867C}">
                  <a14:compatExt spid="_x0000_s22991"/>
                </a:ext>
                <a:ext uri="{FF2B5EF4-FFF2-40B4-BE49-F238E27FC236}">
                  <a16:creationId xmlns:a16="http://schemas.microsoft.com/office/drawing/2014/main" id="{00000000-0008-0000-0600-0000C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38100</xdr:rowOff>
        </xdr:from>
        <xdr:to>
          <xdr:col>17</xdr:col>
          <xdr:colOff>289560</xdr:colOff>
          <xdr:row>43</xdr:row>
          <xdr:rowOff>182880</xdr:rowOff>
        </xdr:to>
        <xdr:sp macro="" textlink="">
          <xdr:nvSpPr>
            <xdr:cNvPr id="22995" name="Check Box 2515" hidden="1">
              <a:extLst>
                <a:ext uri="{63B3BB69-23CF-44E3-9099-C40C66FF867C}">
                  <a14:compatExt spid="_x0000_s22995"/>
                </a:ext>
                <a:ext uri="{FF2B5EF4-FFF2-40B4-BE49-F238E27FC236}">
                  <a16:creationId xmlns:a16="http://schemas.microsoft.com/office/drawing/2014/main" id="{00000000-0008-0000-0600-0000D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43</xdr:row>
          <xdr:rowOff>45720</xdr:rowOff>
        </xdr:from>
        <xdr:to>
          <xdr:col>19</xdr:col>
          <xdr:colOff>289560</xdr:colOff>
          <xdr:row>43</xdr:row>
          <xdr:rowOff>182880</xdr:rowOff>
        </xdr:to>
        <xdr:sp macro="" textlink="">
          <xdr:nvSpPr>
            <xdr:cNvPr id="22996" name="Check Box 2516" hidden="1">
              <a:extLst>
                <a:ext uri="{63B3BB69-23CF-44E3-9099-C40C66FF867C}">
                  <a14:compatExt spid="_x0000_s22996"/>
                </a:ext>
                <a:ext uri="{FF2B5EF4-FFF2-40B4-BE49-F238E27FC236}">
                  <a16:creationId xmlns:a16="http://schemas.microsoft.com/office/drawing/2014/main" id="{00000000-0008-0000-0600-0000D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43</xdr:row>
          <xdr:rowOff>60960</xdr:rowOff>
        </xdr:from>
        <xdr:to>
          <xdr:col>21</xdr:col>
          <xdr:colOff>312420</xdr:colOff>
          <xdr:row>43</xdr:row>
          <xdr:rowOff>190500</xdr:rowOff>
        </xdr:to>
        <xdr:sp macro="" textlink="">
          <xdr:nvSpPr>
            <xdr:cNvPr id="22997" name="Check Box 2517" hidden="1">
              <a:extLst>
                <a:ext uri="{63B3BB69-23CF-44E3-9099-C40C66FF867C}">
                  <a14:compatExt spid="_x0000_s22997"/>
                </a:ext>
                <a:ext uri="{FF2B5EF4-FFF2-40B4-BE49-F238E27FC236}">
                  <a16:creationId xmlns:a16="http://schemas.microsoft.com/office/drawing/2014/main" id="{00000000-0008-0000-0600-0000D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30480</xdr:rowOff>
        </xdr:from>
        <xdr:to>
          <xdr:col>17</xdr:col>
          <xdr:colOff>289560</xdr:colOff>
          <xdr:row>44</xdr:row>
          <xdr:rowOff>175260</xdr:rowOff>
        </xdr:to>
        <xdr:sp macro="" textlink="">
          <xdr:nvSpPr>
            <xdr:cNvPr id="23001" name="Check Box 2521" hidden="1">
              <a:extLst>
                <a:ext uri="{63B3BB69-23CF-44E3-9099-C40C66FF867C}">
                  <a14:compatExt spid="_x0000_s23001"/>
                </a:ext>
                <a:ext uri="{FF2B5EF4-FFF2-40B4-BE49-F238E27FC236}">
                  <a16:creationId xmlns:a16="http://schemas.microsoft.com/office/drawing/2014/main" id="{00000000-0008-0000-0600-0000D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44</xdr:row>
          <xdr:rowOff>38100</xdr:rowOff>
        </xdr:from>
        <xdr:to>
          <xdr:col>19</xdr:col>
          <xdr:colOff>289560</xdr:colOff>
          <xdr:row>44</xdr:row>
          <xdr:rowOff>175260</xdr:rowOff>
        </xdr:to>
        <xdr:sp macro="" textlink="">
          <xdr:nvSpPr>
            <xdr:cNvPr id="23002" name="Check Box 2522" hidden="1">
              <a:extLst>
                <a:ext uri="{63B3BB69-23CF-44E3-9099-C40C66FF867C}">
                  <a14:compatExt spid="_x0000_s23002"/>
                </a:ext>
                <a:ext uri="{FF2B5EF4-FFF2-40B4-BE49-F238E27FC236}">
                  <a16:creationId xmlns:a16="http://schemas.microsoft.com/office/drawing/2014/main" id="{00000000-0008-0000-0600-0000D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44</xdr:row>
          <xdr:rowOff>22860</xdr:rowOff>
        </xdr:from>
        <xdr:to>
          <xdr:col>21</xdr:col>
          <xdr:colOff>312420</xdr:colOff>
          <xdr:row>44</xdr:row>
          <xdr:rowOff>175260</xdr:rowOff>
        </xdr:to>
        <xdr:sp macro="" textlink="">
          <xdr:nvSpPr>
            <xdr:cNvPr id="23003" name="Check Box 2523" hidden="1">
              <a:extLst>
                <a:ext uri="{63B3BB69-23CF-44E3-9099-C40C66FF867C}">
                  <a14:compatExt spid="_x0000_s23003"/>
                </a:ext>
                <a:ext uri="{FF2B5EF4-FFF2-40B4-BE49-F238E27FC236}">
                  <a16:creationId xmlns:a16="http://schemas.microsoft.com/office/drawing/2014/main" id="{00000000-0008-0000-0600-0000D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30480</xdr:rowOff>
        </xdr:from>
        <xdr:to>
          <xdr:col>17</xdr:col>
          <xdr:colOff>289560</xdr:colOff>
          <xdr:row>45</xdr:row>
          <xdr:rowOff>190500</xdr:rowOff>
        </xdr:to>
        <xdr:sp macro="" textlink="">
          <xdr:nvSpPr>
            <xdr:cNvPr id="23079" name="Check Box 2599" hidden="1">
              <a:extLst>
                <a:ext uri="{63B3BB69-23CF-44E3-9099-C40C66FF867C}">
                  <a14:compatExt spid="_x0000_s23079"/>
                </a:ext>
                <a:ext uri="{FF2B5EF4-FFF2-40B4-BE49-F238E27FC236}">
                  <a16:creationId xmlns:a16="http://schemas.microsoft.com/office/drawing/2014/main" id="{00000000-0008-0000-0600-00002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45</xdr:row>
          <xdr:rowOff>0</xdr:rowOff>
        </xdr:from>
        <xdr:to>
          <xdr:col>19</xdr:col>
          <xdr:colOff>289560</xdr:colOff>
          <xdr:row>45</xdr:row>
          <xdr:rowOff>152400</xdr:rowOff>
        </xdr:to>
        <xdr:sp macro="" textlink="">
          <xdr:nvSpPr>
            <xdr:cNvPr id="23080" name="Check Box 2600" hidden="1">
              <a:extLst>
                <a:ext uri="{63B3BB69-23CF-44E3-9099-C40C66FF867C}">
                  <a14:compatExt spid="_x0000_s23080"/>
                </a:ext>
                <a:ext uri="{FF2B5EF4-FFF2-40B4-BE49-F238E27FC236}">
                  <a16:creationId xmlns:a16="http://schemas.microsoft.com/office/drawing/2014/main" id="{00000000-0008-0000-0600-00002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45</xdr:row>
          <xdr:rowOff>38100</xdr:rowOff>
        </xdr:from>
        <xdr:to>
          <xdr:col>21</xdr:col>
          <xdr:colOff>312420</xdr:colOff>
          <xdr:row>45</xdr:row>
          <xdr:rowOff>182880</xdr:rowOff>
        </xdr:to>
        <xdr:sp macro="" textlink="">
          <xdr:nvSpPr>
            <xdr:cNvPr id="23081" name="Check Box 2601" hidden="1">
              <a:extLst>
                <a:ext uri="{63B3BB69-23CF-44E3-9099-C40C66FF867C}">
                  <a14:compatExt spid="_x0000_s23081"/>
                </a:ext>
                <a:ext uri="{FF2B5EF4-FFF2-40B4-BE49-F238E27FC236}">
                  <a16:creationId xmlns:a16="http://schemas.microsoft.com/office/drawing/2014/main" id="{00000000-0008-0000-0600-00002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0</xdr:rowOff>
        </xdr:from>
        <xdr:to>
          <xdr:col>17</xdr:col>
          <xdr:colOff>289560</xdr:colOff>
          <xdr:row>46</xdr:row>
          <xdr:rowOff>152400</xdr:rowOff>
        </xdr:to>
        <xdr:sp macro="" textlink="">
          <xdr:nvSpPr>
            <xdr:cNvPr id="23085" name="Check Box 2605" hidden="1">
              <a:extLst>
                <a:ext uri="{63B3BB69-23CF-44E3-9099-C40C66FF867C}">
                  <a14:compatExt spid="_x0000_s23085"/>
                </a:ext>
                <a:ext uri="{FF2B5EF4-FFF2-40B4-BE49-F238E27FC236}">
                  <a16:creationId xmlns:a16="http://schemas.microsoft.com/office/drawing/2014/main" id="{00000000-0008-0000-0600-00002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46</xdr:row>
          <xdr:rowOff>22860</xdr:rowOff>
        </xdr:from>
        <xdr:to>
          <xdr:col>19</xdr:col>
          <xdr:colOff>289560</xdr:colOff>
          <xdr:row>46</xdr:row>
          <xdr:rowOff>152400</xdr:rowOff>
        </xdr:to>
        <xdr:sp macro="" textlink="">
          <xdr:nvSpPr>
            <xdr:cNvPr id="23086" name="Check Box 2606" hidden="1">
              <a:extLst>
                <a:ext uri="{63B3BB69-23CF-44E3-9099-C40C66FF867C}">
                  <a14:compatExt spid="_x0000_s23086"/>
                </a:ext>
                <a:ext uri="{FF2B5EF4-FFF2-40B4-BE49-F238E27FC236}">
                  <a16:creationId xmlns:a16="http://schemas.microsoft.com/office/drawing/2014/main" id="{00000000-0008-0000-0600-00002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46</xdr:row>
          <xdr:rowOff>45720</xdr:rowOff>
        </xdr:from>
        <xdr:to>
          <xdr:col>21</xdr:col>
          <xdr:colOff>312420</xdr:colOff>
          <xdr:row>46</xdr:row>
          <xdr:rowOff>182880</xdr:rowOff>
        </xdr:to>
        <xdr:sp macro="" textlink="">
          <xdr:nvSpPr>
            <xdr:cNvPr id="23087" name="Check Box 2607" hidden="1">
              <a:extLst>
                <a:ext uri="{63B3BB69-23CF-44E3-9099-C40C66FF867C}">
                  <a14:compatExt spid="_x0000_s23087"/>
                </a:ext>
                <a:ext uri="{FF2B5EF4-FFF2-40B4-BE49-F238E27FC236}">
                  <a16:creationId xmlns:a16="http://schemas.microsoft.com/office/drawing/2014/main" id="{00000000-0008-0000-0600-00002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47</xdr:row>
          <xdr:rowOff>22860</xdr:rowOff>
        </xdr:from>
        <xdr:to>
          <xdr:col>17</xdr:col>
          <xdr:colOff>289560</xdr:colOff>
          <xdr:row>47</xdr:row>
          <xdr:rowOff>175260</xdr:rowOff>
        </xdr:to>
        <xdr:sp macro="" textlink="">
          <xdr:nvSpPr>
            <xdr:cNvPr id="23091" name="Check Box 2611" hidden="1">
              <a:extLst>
                <a:ext uri="{63B3BB69-23CF-44E3-9099-C40C66FF867C}">
                  <a14:compatExt spid="_x0000_s23091"/>
                </a:ext>
                <a:ext uri="{FF2B5EF4-FFF2-40B4-BE49-F238E27FC236}">
                  <a16:creationId xmlns:a16="http://schemas.microsoft.com/office/drawing/2014/main" id="{00000000-0008-0000-0600-00003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47</xdr:row>
          <xdr:rowOff>22860</xdr:rowOff>
        </xdr:from>
        <xdr:to>
          <xdr:col>19</xdr:col>
          <xdr:colOff>289560</xdr:colOff>
          <xdr:row>47</xdr:row>
          <xdr:rowOff>152400</xdr:rowOff>
        </xdr:to>
        <xdr:sp macro="" textlink="">
          <xdr:nvSpPr>
            <xdr:cNvPr id="23092" name="Check Box 2612" hidden="1">
              <a:extLst>
                <a:ext uri="{63B3BB69-23CF-44E3-9099-C40C66FF867C}">
                  <a14:compatExt spid="_x0000_s23092"/>
                </a:ext>
                <a:ext uri="{FF2B5EF4-FFF2-40B4-BE49-F238E27FC236}">
                  <a16:creationId xmlns:a16="http://schemas.microsoft.com/office/drawing/2014/main" id="{00000000-0008-0000-0600-00003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47</xdr:row>
          <xdr:rowOff>45720</xdr:rowOff>
        </xdr:from>
        <xdr:to>
          <xdr:col>21</xdr:col>
          <xdr:colOff>312420</xdr:colOff>
          <xdr:row>47</xdr:row>
          <xdr:rowOff>182880</xdr:rowOff>
        </xdr:to>
        <xdr:sp macro="" textlink="">
          <xdr:nvSpPr>
            <xdr:cNvPr id="23093" name="Check Box 2613" hidden="1">
              <a:extLst>
                <a:ext uri="{63B3BB69-23CF-44E3-9099-C40C66FF867C}">
                  <a14:compatExt spid="_x0000_s23093"/>
                </a:ext>
                <a:ext uri="{FF2B5EF4-FFF2-40B4-BE49-F238E27FC236}">
                  <a16:creationId xmlns:a16="http://schemas.microsoft.com/office/drawing/2014/main" id="{00000000-0008-0000-0600-00003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48</xdr:row>
          <xdr:rowOff>22860</xdr:rowOff>
        </xdr:from>
        <xdr:to>
          <xdr:col>17</xdr:col>
          <xdr:colOff>289560</xdr:colOff>
          <xdr:row>48</xdr:row>
          <xdr:rowOff>182880</xdr:rowOff>
        </xdr:to>
        <xdr:sp macro="" textlink="">
          <xdr:nvSpPr>
            <xdr:cNvPr id="23103" name="Check Box 2623" hidden="1">
              <a:extLst>
                <a:ext uri="{63B3BB69-23CF-44E3-9099-C40C66FF867C}">
                  <a14:compatExt spid="_x0000_s23103"/>
                </a:ext>
                <a:ext uri="{FF2B5EF4-FFF2-40B4-BE49-F238E27FC236}">
                  <a16:creationId xmlns:a16="http://schemas.microsoft.com/office/drawing/2014/main" id="{00000000-0008-0000-0600-00003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48</xdr:row>
          <xdr:rowOff>22860</xdr:rowOff>
        </xdr:from>
        <xdr:to>
          <xdr:col>19</xdr:col>
          <xdr:colOff>289560</xdr:colOff>
          <xdr:row>48</xdr:row>
          <xdr:rowOff>182880</xdr:rowOff>
        </xdr:to>
        <xdr:sp macro="" textlink="">
          <xdr:nvSpPr>
            <xdr:cNvPr id="23104" name="Check Box 2624" hidden="1">
              <a:extLst>
                <a:ext uri="{63B3BB69-23CF-44E3-9099-C40C66FF867C}">
                  <a14:compatExt spid="_x0000_s23104"/>
                </a:ext>
                <a:ext uri="{FF2B5EF4-FFF2-40B4-BE49-F238E27FC236}">
                  <a16:creationId xmlns:a16="http://schemas.microsoft.com/office/drawing/2014/main" id="{00000000-0008-0000-0600-00004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48</xdr:row>
          <xdr:rowOff>22860</xdr:rowOff>
        </xdr:from>
        <xdr:to>
          <xdr:col>21</xdr:col>
          <xdr:colOff>312420</xdr:colOff>
          <xdr:row>48</xdr:row>
          <xdr:rowOff>182880</xdr:rowOff>
        </xdr:to>
        <xdr:sp macro="" textlink="">
          <xdr:nvSpPr>
            <xdr:cNvPr id="23105" name="Check Box 2625" hidden="1">
              <a:extLst>
                <a:ext uri="{63B3BB69-23CF-44E3-9099-C40C66FF867C}">
                  <a14:compatExt spid="_x0000_s23105"/>
                </a:ext>
                <a:ext uri="{FF2B5EF4-FFF2-40B4-BE49-F238E27FC236}">
                  <a16:creationId xmlns:a16="http://schemas.microsoft.com/office/drawing/2014/main" id="{00000000-0008-0000-0600-00004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49</xdr:row>
          <xdr:rowOff>7620</xdr:rowOff>
        </xdr:from>
        <xdr:to>
          <xdr:col>17</xdr:col>
          <xdr:colOff>289560</xdr:colOff>
          <xdr:row>49</xdr:row>
          <xdr:rowOff>175260</xdr:rowOff>
        </xdr:to>
        <xdr:sp macro="" textlink="">
          <xdr:nvSpPr>
            <xdr:cNvPr id="23109" name="Check Box 2629" hidden="1">
              <a:extLst>
                <a:ext uri="{63B3BB69-23CF-44E3-9099-C40C66FF867C}">
                  <a14:compatExt spid="_x0000_s23109"/>
                </a:ext>
                <a:ext uri="{FF2B5EF4-FFF2-40B4-BE49-F238E27FC236}">
                  <a16:creationId xmlns:a16="http://schemas.microsoft.com/office/drawing/2014/main" id="{00000000-0008-0000-0600-00004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49</xdr:row>
          <xdr:rowOff>45720</xdr:rowOff>
        </xdr:from>
        <xdr:to>
          <xdr:col>19</xdr:col>
          <xdr:colOff>289560</xdr:colOff>
          <xdr:row>49</xdr:row>
          <xdr:rowOff>182880</xdr:rowOff>
        </xdr:to>
        <xdr:sp macro="" textlink="">
          <xdr:nvSpPr>
            <xdr:cNvPr id="23110" name="Check Box 2630" hidden="1">
              <a:extLst>
                <a:ext uri="{63B3BB69-23CF-44E3-9099-C40C66FF867C}">
                  <a14:compatExt spid="_x0000_s23110"/>
                </a:ext>
                <a:ext uri="{FF2B5EF4-FFF2-40B4-BE49-F238E27FC236}">
                  <a16:creationId xmlns:a16="http://schemas.microsoft.com/office/drawing/2014/main" id="{00000000-0008-0000-0600-00004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49</xdr:row>
          <xdr:rowOff>45720</xdr:rowOff>
        </xdr:from>
        <xdr:to>
          <xdr:col>21</xdr:col>
          <xdr:colOff>312420</xdr:colOff>
          <xdr:row>49</xdr:row>
          <xdr:rowOff>182880</xdr:rowOff>
        </xdr:to>
        <xdr:sp macro="" textlink="">
          <xdr:nvSpPr>
            <xdr:cNvPr id="23111" name="Check Box 2631" hidden="1">
              <a:extLst>
                <a:ext uri="{63B3BB69-23CF-44E3-9099-C40C66FF867C}">
                  <a14:compatExt spid="_x0000_s23111"/>
                </a:ext>
                <a:ext uri="{FF2B5EF4-FFF2-40B4-BE49-F238E27FC236}">
                  <a16:creationId xmlns:a16="http://schemas.microsoft.com/office/drawing/2014/main" id="{00000000-0008-0000-0600-00004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58</xdr:row>
          <xdr:rowOff>38100</xdr:rowOff>
        </xdr:from>
        <xdr:to>
          <xdr:col>17</xdr:col>
          <xdr:colOff>289560</xdr:colOff>
          <xdr:row>58</xdr:row>
          <xdr:rowOff>182880</xdr:rowOff>
        </xdr:to>
        <xdr:sp macro="" textlink="">
          <xdr:nvSpPr>
            <xdr:cNvPr id="23115" name="Check Box 2635" hidden="1">
              <a:extLst>
                <a:ext uri="{63B3BB69-23CF-44E3-9099-C40C66FF867C}">
                  <a14:compatExt spid="_x0000_s23115"/>
                </a:ext>
                <a:ext uri="{FF2B5EF4-FFF2-40B4-BE49-F238E27FC236}">
                  <a16:creationId xmlns:a16="http://schemas.microsoft.com/office/drawing/2014/main" id="{00000000-0008-0000-0600-00004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xdr:row>
          <xdr:rowOff>22860</xdr:rowOff>
        </xdr:from>
        <xdr:to>
          <xdr:col>19</xdr:col>
          <xdr:colOff>289560</xdr:colOff>
          <xdr:row>58</xdr:row>
          <xdr:rowOff>175260</xdr:rowOff>
        </xdr:to>
        <xdr:sp macro="" textlink="">
          <xdr:nvSpPr>
            <xdr:cNvPr id="23116" name="Check Box 2636" hidden="1">
              <a:extLst>
                <a:ext uri="{63B3BB69-23CF-44E3-9099-C40C66FF867C}">
                  <a14:compatExt spid="_x0000_s23116"/>
                </a:ext>
                <a:ext uri="{FF2B5EF4-FFF2-40B4-BE49-F238E27FC236}">
                  <a16:creationId xmlns:a16="http://schemas.microsoft.com/office/drawing/2014/main" id="{00000000-0008-0000-0600-00004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58</xdr:row>
          <xdr:rowOff>22860</xdr:rowOff>
        </xdr:from>
        <xdr:to>
          <xdr:col>21</xdr:col>
          <xdr:colOff>312420</xdr:colOff>
          <xdr:row>58</xdr:row>
          <xdr:rowOff>175260</xdr:rowOff>
        </xdr:to>
        <xdr:sp macro="" textlink="">
          <xdr:nvSpPr>
            <xdr:cNvPr id="23117" name="Check Box 2637" hidden="1">
              <a:extLst>
                <a:ext uri="{63B3BB69-23CF-44E3-9099-C40C66FF867C}">
                  <a14:compatExt spid="_x0000_s23117"/>
                </a:ext>
                <a:ext uri="{FF2B5EF4-FFF2-40B4-BE49-F238E27FC236}">
                  <a16:creationId xmlns:a16="http://schemas.microsoft.com/office/drawing/2014/main" id="{00000000-0008-0000-0600-00004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59</xdr:row>
          <xdr:rowOff>0</xdr:rowOff>
        </xdr:from>
        <xdr:to>
          <xdr:col>17</xdr:col>
          <xdr:colOff>289560</xdr:colOff>
          <xdr:row>59</xdr:row>
          <xdr:rowOff>152400</xdr:rowOff>
        </xdr:to>
        <xdr:sp macro="" textlink="">
          <xdr:nvSpPr>
            <xdr:cNvPr id="23127" name="Check Box 2647" hidden="1">
              <a:extLst>
                <a:ext uri="{63B3BB69-23CF-44E3-9099-C40C66FF867C}">
                  <a14:compatExt spid="_x0000_s23127"/>
                </a:ext>
                <a:ext uri="{FF2B5EF4-FFF2-40B4-BE49-F238E27FC236}">
                  <a16:creationId xmlns:a16="http://schemas.microsoft.com/office/drawing/2014/main" id="{00000000-0008-0000-0600-00005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xdr:row>
          <xdr:rowOff>30480</xdr:rowOff>
        </xdr:from>
        <xdr:to>
          <xdr:col>19</xdr:col>
          <xdr:colOff>289560</xdr:colOff>
          <xdr:row>59</xdr:row>
          <xdr:rowOff>152400</xdr:rowOff>
        </xdr:to>
        <xdr:sp macro="" textlink="">
          <xdr:nvSpPr>
            <xdr:cNvPr id="23128" name="Check Box 2648" hidden="1">
              <a:extLst>
                <a:ext uri="{63B3BB69-23CF-44E3-9099-C40C66FF867C}">
                  <a14:compatExt spid="_x0000_s23128"/>
                </a:ext>
                <a:ext uri="{FF2B5EF4-FFF2-40B4-BE49-F238E27FC236}">
                  <a16:creationId xmlns:a16="http://schemas.microsoft.com/office/drawing/2014/main" id="{00000000-0008-0000-0600-00005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59</xdr:row>
          <xdr:rowOff>30480</xdr:rowOff>
        </xdr:from>
        <xdr:to>
          <xdr:col>21</xdr:col>
          <xdr:colOff>312420</xdr:colOff>
          <xdr:row>59</xdr:row>
          <xdr:rowOff>152400</xdr:rowOff>
        </xdr:to>
        <xdr:sp macro="" textlink="">
          <xdr:nvSpPr>
            <xdr:cNvPr id="23129" name="Check Box 2649" hidden="1">
              <a:extLst>
                <a:ext uri="{63B3BB69-23CF-44E3-9099-C40C66FF867C}">
                  <a14:compatExt spid="_x0000_s23129"/>
                </a:ext>
                <a:ext uri="{FF2B5EF4-FFF2-40B4-BE49-F238E27FC236}">
                  <a16:creationId xmlns:a16="http://schemas.microsoft.com/office/drawing/2014/main" id="{00000000-0008-0000-0600-00005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69</xdr:row>
          <xdr:rowOff>30480</xdr:rowOff>
        </xdr:from>
        <xdr:to>
          <xdr:col>17</xdr:col>
          <xdr:colOff>289560</xdr:colOff>
          <xdr:row>69</xdr:row>
          <xdr:rowOff>182880</xdr:rowOff>
        </xdr:to>
        <xdr:sp macro="" textlink="">
          <xdr:nvSpPr>
            <xdr:cNvPr id="23151" name="Check Box 2671" hidden="1">
              <a:extLst>
                <a:ext uri="{63B3BB69-23CF-44E3-9099-C40C66FF867C}">
                  <a14:compatExt spid="_x0000_s23151"/>
                </a:ext>
                <a:ext uri="{FF2B5EF4-FFF2-40B4-BE49-F238E27FC236}">
                  <a16:creationId xmlns:a16="http://schemas.microsoft.com/office/drawing/2014/main" id="{00000000-0008-0000-0600-00006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69</xdr:row>
          <xdr:rowOff>30480</xdr:rowOff>
        </xdr:from>
        <xdr:to>
          <xdr:col>19</xdr:col>
          <xdr:colOff>289560</xdr:colOff>
          <xdr:row>69</xdr:row>
          <xdr:rowOff>182880</xdr:rowOff>
        </xdr:to>
        <xdr:sp macro="" textlink="">
          <xdr:nvSpPr>
            <xdr:cNvPr id="23152" name="Check Box 2672" hidden="1">
              <a:extLst>
                <a:ext uri="{63B3BB69-23CF-44E3-9099-C40C66FF867C}">
                  <a14:compatExt spid="_x0000_s23152"/>
                </a:ext>
                <a:ext uri="{FF2B5EF4-FFF2-40B4-BE49-F238E27FC236}">
                  <a16:creationId xmlns:a16="http://schemas.microsoft.com/office/drawing/2014/main" id="{00000000-0008-0000-0600-00007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69</xdr:row>
          <xdr:rowOff>22860</xdr:rowOff>
        </xdr:from>
        <xdr:to>
          <xdr:col>21</xdr:col>
          <xdr:colOff>312420</xdr:colOff>
          <xdr:row>69</xdr:row>
          <xdr:rowOff>175260</xdr:rowOff>
        </xdr:to>
        <xdr:sp macro="" textlink="">
          <xdr:nvSpPr>
            <xdr:cNvPr id="23153" name="Check Box 2673" hidden="1">
              <a:extLst>
                <a:ext uri="{63B3BB69-23CF-44E3-9099-C40C66FF867C}">
                  <a14:compatExt spid="_x0000_s23153"/>
                </a:ext>
                <a:ext uri="{FF2B5EF4-FFF2-40B4-BE49-F238E27FC236}">
                  <a16:creationId xmlns:a16="http://schemas.microsoft.com/office/drawing/2014/main" id="{00000000-0008-0000-0600-00007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70</xdr:row>
          <xdr:rowOff>114300</xdr:rowOff>
        </xdr:from>
        <xdr:to>
          <xdr:col>17</xdr:col>
          <xdr:colOff>289560</xdr:colOff>
          <xdr:row>70</xdr:row>
          <xdr:rowOff>274320</xdr:rowOff>
        </xdr:to>
        <xdr:sp macro="" textlink="">
          <xdr:nvSpPr>
            <xdr:cNvPr id="23163" name="Check Box 2683" hidden="1">
              <a:extLst>
                <a:ext uri="{63B3BB69-23CF-44E3-9099-C40C66FF867C}">
                  <a14:compatExt spid="_x0000_s23163"/>
                </a:ext>
                <a:ext uri="{FF2B5EF4-FFF2-40B4-BE49-F238E27FC236}">
                  <a16:creationId xmlns:a16="http://schemas.microsoft.com/office/drawing/2014/main" id="{00000000-0008-0000-0600-00007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70</xdr:row>
          <xdr:rowOff>121920</xdr:rowOff>
        </xdr:from>
        <xdr:to>
          <xdr:col>19</xdr:col>
          <xdr:colOff>289560</xdr:colOff>
          <xdr:row>70</xdr:row>
          <xdr:rowOff>266700</xdr:rowOff>
        </xdr:to>
        <xdr:sp macro="" textlink="">
          <xdr:nvSpPr>
            <xdr:cNvPr id="23164" name="Check Box 2684" hidden="1">
              <a:extLst>
                <a:ext uri="{63B3BB69-23CF-44E3-9099-C40C66FF867C}">
                  <a14:compatExt spid="_x0000_s23164"/>
                </a:ext>
                <a:ext uri="{FF2B5EF4-FFF2-40B4-BE49-F238E27FC236}">
                  <a16:creationId xmlns:a16="http://schemas.microsoft.com/office/drawing/2014/main" id="{00000000-0008-0000-0600-00007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70</xdr:row>
          <xdr:rowOff>76200</xdr:rowOff>
        </xdr:from>
        <xdr:to>
          <xdr:col>21</xdr:col>
          <xdr:colOff>312420</xdr:colOff>
          <xdr:row>70</xdr:row>
          <xdr:rowOff>381000</xdr:rowOff>
        </xdr:to>
        <xdr:sp macro="" textlink="">
          <xdr:nvSpPr>
            <xdr:cNvPr id="23165" name="Check Box 2685" hidden="1">
              <a:extLst>
                <a:ext uri="{63B3BB69-23CF-44E3-9099-C40C66FF867C}">
                  <a14:compatExt spid="_x0000_s23165"/>
                </a:ext>
                <a:ext uri="{FF2B5EF4-FFF2-40B4-BE49-F238E27FC236}">
                  <a16:creationId xmlns:a16="http://schemas.microsoft.com/office/drawing/2014/main" id="{00000000-0008-0000-0600-00007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88</xdr:row>
          <xdr:rowOff>38100</xdr:rowOff>
        </xdr:from>
        <xdr:to>
          <xdr:col>17</xdr:col>
          <xdr:colOff>289560</xdr:colOff>
          <xdr:row>88</xdr:row>
          <xdr:rowOff>182880</xdr:rowOff>
        </xdr:to>
        <xdr:sp macro="" textlink="">
          <xdr:nvSpPr>
            <xdr:cNvPr id="23187" name="Check Box 2707" hidden="1">
              <a:extLst>
                <a:ext uri="{63B3BB69-23CF-44E3-9099-C40C66FF867C}">
                  <a14:compatExt spid="_x0000_s23187"/>
                </a:ext>
                <a:ext uri="{FF2B5EF4-FFF2-40B4-BE49-F238E27FC236}">
                  <a16:creationId xmlns:a16="http://schemas.microsoft.com/office/drawing/2014/main" id="{00000000-0008-0000-0600-00009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88</xdr:row>
          <xdr:rowOff>30480</xdr:rowOff>
        </xdr:from>
        <xdr:to>
          <xdr:col>19</xdr:col>
          <xdr:colOff>289560</xdr:colOff>
          <xdr:row>88</xdr:row>
          <xdr:rowOff>175260</xdr:rowOff>
        </xdr:to>
        <xdr:sp macro="" textlink="">
          <xdr:nvSpPr>
            <xdr:cNvPr id="23188" name="Check Box 2708" hidden="1">
              <a:extLst>
                <a:ext uri="{63B3BB69-23CF-44E3-9099-C40C66FF867C}">
                  <a14:compatExt spid="_x0000_s23188"/>
                </a:ext>
                <a:ext uri="{FF2B5EF4-FFF2-40B4-BE49-F238E27FC236}">
                  <a16:creationId xmlns:a16="http://schemas.microsoft.com/office/drawing/2014/main" id="{00000000-0008-0000-0600-00009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88</xdr:row>
          <xdr:rowOff>38100</xdr:rowOff>
        </xdr:from>
        <xdr:to>
          <xdr:col>21</xdr:col>
          <xdr:colOff>312420</xdr:colOff>
          <xdr:row>88</xdr:row>
          <xdr:rowOff>182880</xdr:rowOff>
        </xdr:to>
        <xdr:sp macro="" textlink="">
          <xdr:nvSpPr>
            <xdr:cNvPr id="23189" name="Check Box 2709" hidden="1">
              <a:extLst>
                <a:ext uri="{63B3BB69-23CF-44E3-9099-C40C66FF867C}">
                  <a14:compatExt spid="_x0000_s23189"/>
                </a:ext>
                <a:ext uri="{FF2B5EF4-FFF2-40B4-BE49-F238E27FC236}">
                  <a16:creationId xmlns:a16="http://schemas.microsoft.com/office/drawing/2014/main" id="{00000000-0008-0000-0600-00009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89</xdr:row>
          <xdr:rowOff>68580</xdr:rowOff>
        </xdr:from>
        <xdr:to>
          <xdr:col>17</xdr:col>
          <xdr:colOff>289560</xdr:colOff>
          <xdr:row>90</xdr:row>
          <xdr:rowOff>0</xdr:rowOff>
        </xdr:to>
        <xdr:sp macro="" textlink="">
          <xdr:nvSpPr>
            <xdr:cNvPr id="23217" name="Check Box 2737" hidden="1">
              <a:extLst>
                <a:ext uri="{63B3BB69-23CF-44E3-9099-C40C66FF867C}">
                  <a14:compatExt spid="_x0000_s23217"/>
                </a:ext>
                <a:ext uri="{FF2B5EF4-FFF2-40B4-BE49-F238E27FC236}">
                  <a16:creationId xmlns:a16="http://schemas.microsoft.com/office/drawing/2014/main" id="{00000000-0008-0000-0600-0000B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89</xdr:row>
          <xdr:rowOff>68580</xdr:rowOff>
        </xdr:from>
        <xdr:to>
          <xdr:col>19</xdr:col>
          <xdr:colOff>289560</xdr:colOff>
          <xdr:row>90</xdr:row>
          <xdr:rowOff>0</xdr:rowOff>
        </xdr:to>
        <xdr:sp macro="" textlink="">
          <xdr:nvSpPr>
            <xdr:cNvPr id="23218" name="Check Box 2738" hidden="1">
              <a:extLst>
                <a:ext uri="{63B3BB69-23CF-44E3-9099-C40C66FF867C}">
                  <a14:compatExt spid="_x0000_s23218"/>
                </a:ext>
                <a:ext uri="{FF2B5EF4-FFF2-40B4-BE49-F238E27FC236}">
                  <a16:creationId xmlns:a16="http://schemas.microsoft.com/office/drawing/2014/main" id="{00000000-0008-0000-0600-0000B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89</xdr:row>
          <xdr:rowOff>144780</xdr:rowOff>
        </xdr:from>
        <xdr:to>
          <xdr:col>21</xdr:col>
          <xdr:colOff>312420</xdr:colOff>
          <xdr:row>90</xdr:row>
          <xdr:rowOff>0</xdr:rowOff>
        </xdr:to>
        <xdr:sp macro="" textlink="">
          <xdr:nvSpPr>
            <xdr:cNvPr id="23219" name="Check Box 2739" hidden="1">
              <a:extLst>
                <a:ext uri="{63B3BB69-23CF-44E3-9099-C40C66FF867C}">
                  <a14:compatExt spid="_x0000_s23219"/>
                </a:ext>
                <a:ext uri="{FF2B5EF4-FFF2-40B4-BE49-F238E27FC236}">
                  <a16:creationId xmlns:a16="http://schemas.microsoft.com/office/drawing/2014/main" id="{00000000-0008-0000-0600-0000B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95</xdr:row>
          <xdr:rowOff>45720</xdr:rowOff>
        </xdr:from>
        <xdr:to>
          <xdr:col>17</xdr:col>
          <xdr:colOff>289560</xdr:colOff>
          <xdr:row>95</xdr:row>
          <xdr:rowOff>182880</xdr:rowOff>
        </xdr:to>
        <xdr:sp macro="" textlink="">
          <xdr:nvSpPr>
            <xdr:cNvPr id="23229" name="Check Box 2749" hidden="1">
              <a:extLst>
                <a:ext uri="{63B3BB69-23CF-44E3-9099-C40C66FF867C}">
                  <a14:compatExt spid="_x0000_s23229"/>
                </a:ext>
                <a:ext uri="{FF2B5EF4-FFF2-40B4-BE49-F238E27FC236}">
                  <a16:creationId xmlns:a16="http://schemas.microsoft.com/office/drawing/2014/main" id="{00000000-0008-0000-0600-0000B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96</xdr:row>
          <xdr:rowOff>38100</xdr:rowOff>
        </xdr:from>
        <xdr:to>
          <xdr:col>17</xdr:col>
          <xdr:colOff>297180</xdr:colOff>
          <xdr:row>96</xdr:row>
          <xdr:rowOff>220980</xdr:rowOff>
        </xdr:to>
        <xdr:sp macro="" textlink="">
          <xdr:nvSpPr>
            <xdr:cNvPr id="23241" name="Check Box 2761" hidden="1">
              <a:extLst>
                <a:ext uri="{63B3BB69-23CF-44E3-9099-C40C66FF867C}">
                  <a14:compatExt spid="_x0000_s23241"/>
                </a:ext>
                <a:ext uri="{FF2B5EF4-FFF2-40B4-BE49-F238E27FC236}">
                  <a16:creationId xmlns:a16="http://schemas.microsoft.com/office/drawing/2014/main" id="{00000000-0008-0000-0600-0000C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96</xdr:row>
          <xdr:rowOff>45720</xdr:rowOff>
        </xdr:from>
        <xdr:to>
          <xdr:col>19</xdr:col>
          <xdr:colOff>289560</xdr:colOff>
          <xdr:row>96</xdr:row>
          <xdr:rowOff>182880</xdr:rowOff>
        </xdr:to>
        <xdr:sp macro="" textlink="">
          <xdr:nvSpPr>
            <xdr:cNvPr id="23242" name="Check Box 2762" hidden="1">
              <a:extLst>
                <a:ext uri="{63B3BB69-23CF-44E3-9099-C40C66FF867C}">
                  <a14:compatExt spid="_x0000_s23242"/>
                </a:ext>
                <a:ext uri="{FF2B5EF4-FFF2-40B4-BE49-F238E27FC236}">
                  <a16:creationId xmlns:a16="http://schemas.microsoft.com/office/drawing/2014/main" id="{00000000-0008-0000-0600-0000C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96</xdr:row>
          <xdr:rowOff>45720</xdr:rowOff>
        </xdr:from>
        <xdr:to>
          <xdr:col>21</xdr:col>
          <xdr:colOff>312420</xdr:colOff>
          <xdr:row>96</xdr:row>
          <xdr:rowOff>182880</xdr:rowOff>
        </xdr:to>
        <xdr:sp macro="" textlink="">
          <xdr:nvSpPr>
            <xdr:cNvPr id="23243" name="Check Box 2763" hidden="1">
              <a:extLst>
                <a:ext uri="{63B3BB69-23CF-44E3-9099-C40C66FF867C}">
                  <a14:compatExt spid="_x0000_s23243"/>
                </a:ext>
                <a:ext uri="{FF2B5EF4-FFF2-40B4-BE49-F238E27FC236}">
                  <a16:creationId xmlns:a16="http://schemas.microsoft.com/office/drawing/2014/main" id="{00000000-0008-0000-0600-0000C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97</xdr:row>
          <xdr:rowOff>76200</xdr:rowOff>
        </xdr:from>
        <xdr:to>
          <xdr:col>17</xdr:col>
          <xdr:colOff>289560</xdr:colOff>
          <xdr:row>97</xdr:row>
          <xdr:rowOff>152400</xdr:rowOff>
        </xdr:to>
        <xdr:sp macro="" textlink="">
          <xdr:nvSpPr>
            <xdr:cNvPr id="23253" name="Check Box 2773" hidden="1">
              <a:extLst>
                <a:ext uri="{63B3BB69-23CF-44E3-9099-C40C66FF867C}">
                  <a14:compatExt spid="_x0000_s23253"/>
                </a:ext>
                <a:ext uri="{FF2B5EF4-FFF2-40B4-BE49-F238E27FC236}">
                  <a16:creationId xmlns:a16="http://schemas.microsoft.com/office/drawing/2014/main" id="{00000000-0008-0000-0600-0000D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xdr:row>
          <xdr:rowOff>83820</xdr:rowOff>
        </xdr:from>
        <xdr:to>
          <xdr:col>19</xdr:col>
          <xdr:colOff>289560</xdr:colOff>
          <xdr:row>97</xdr:row>
          <xdr:rowOff>152400</xdr:rowOff>
        </xdr:to>
        <xdr:sp macro="" textlink="">
          <xdr:nvSpPr>
            <xdr:cNvPr id="23254" name="Check Box 2774" hidden="1">
              <a:extLst>
                <a:ext uri="{63B3BB69-23CF-44E3-9099-C40C66FF867C}">
                  <a14:compatExt spid="_x0000_s23254"/>
                </a:ext>
                <a:ext uri="{FF2B5EF4-FFF2-40B4-BE49-F238E27FC236}">
                  <a16:creationId xmlns:a16="http://schemas.microsoft.com/office/drawing/2014/main" id="{00000000-0008-0000-0600-0000D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97</xdr:row>
          <xdr:rowOff>60960</xdr:rowOff>
        </xdr:from>
        <xdr:to>
          <xdr:col>21</xdr:col>
          <xdr:colOff>312420</xdr:colOff>
          <xdr:row>97</xdr:row>
          <xdr:rowOff>190500</xdr:rowOff>
        </xdr:to>
        <xdr:sp macro="" textlink="">
          <xdr:nvSpPr>
            <xdr:cNvPr id="23255" name="Check Box 2775" hidden="1">
              <a:extLst>
                <a:ext uri="{63B3BB69-23CF-44E3-9099-C40C66FF867C}">
                  <a14:compatExt spid="_x0000_s23255"/>
                </a:ext>
                <a:ext uri="{FF2B5EF4-FFF2-40B4-BE49-F238E27FC236}">
                  <a16:creationId xmlns:a16="http://schemas.microsoft.com/office/drawing/2014/main" id="{00000000-0008-0000-0600-0000D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98</xdr:row>
          <xdr:rowOff>38100</xdr:rowOff>
        </xdr:from>
        <xdr:to>
          <xdr:col>17</xdr:col>
          <xdr:colOff>289560</xdr:colOff>
          <xdr:row>98</xdr:row>
          <xdr:rowOff>190500</xdr:rowOff>
        </xdr:to>
        <xdr:sp macro="" textlink="">
          <xdr:nvSpPr>
            <xdr:cNvPr id="23265" name="Check Box 2785" hidden="1">
              <a:extLst>
                <a:ext uri="{63B3BB69-23CF-44E3-9099-C40C66FF867C}">
                  <a14:compatExt spid="_x0000_s23265"/>
                </a:ext>
                <a:ext uri="{FF2B5EF4-FFF2-40B4-BE49-F238E27FC236}">
                  <a16:creationId xmlns:a16="http://schemas.microsoft.com/office/drawing/2014/main" id="{00000000-0008-0000-0600-0000E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98</xdr:row>
          <xdr:rowOff>68580</xdr:rowOff>
        </xdr:from>
        <xdr:to>
          <xdr:col>19</xdr:col>
          <xdr:colOff>289560</xdr:colOff>
          <xdr:row>98</xdr:row>
          <xdr:rowOff>220980</xdr:rowOff>
        </xdr:to>
        <xdr:sp macro="" textlink="">
          <xdr:nvSpPr>
            <xdr:cNvPr id="23266" name="Check Box 2786" hidden="1">
              <a:extLst>
                <a:ext uri="{63B3BB69-23CF-44E3-9099-C40C66FF867C}">
                  <a14:compatExt spid="_x0000_s23266"/>
                </a:ext>
                <a:ext uri="{FF2B5EF4-FFF2-40B4-BE49-F238E27FC236}">
                  <a16:creationId xmlns:a16="http://schemas.microsoft.com/office/drawing/2014/main" id="{00000000-0008-0000-0600-0000E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98</xdr:row>
          <xdr:rowOff>60960</xdr:rowOff>
        </xdr:from>
        <xdr:to>
          <xdr:col>21</xdr:col>
          <xdr:colOff>312420</xdr:colOff>
          <xdr:row>98</xdr:row>
          <xdr:rowOff>220980</xdr:rowOff>
        </xdr:to>
        <xdr:sp macro="" textlink="">
          <xdr:nvSpPr>
            <xdr:cNvPr id="23267" name="Check Box 2787" hidden="1">
              <a:extLst>
                <a:ext uri="{63B3BB69-23CF-44E3-9099-C40C66FF867C}">
                  <a14:compatExt spid="_x0000_s23267"/>
                </a:ext>
                <a:ext uri="{FF2B5EF4-FFF2-40B4-BE49-F238E27FC236}">
                  <a16:creationId xmlns:a16="http://schemas.microsoft.com/office/drawing/2014/main" id="{00000000-0008-0000-0600-0000E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101</xdr:row>
          <xdr:rowOff>60960</xdr:rowOff>
        </xdr:from>
        <xdr:to>
          <xdr:col>17</xdr:col>
          <xdr:colOff>289560</xdr:colOff>
          <xdr:row>101</xdr:row>
          <xdr:rowOff>388620</xdr:rowOff>
        </xdr:to>
        <xdr:sp macro="" textlink="">
          <xdr:nvSpPr>
            <xdr:cNvPr id="23289" name="Check Box 2809" hidden="1">
              <a:extLst>
                <a:ext uri="{63B3BB69-23CF-44E3-9099-C40C66FF867C}">
                  <a14:compatExt spid="_x0000_s23289"/>
                </a:ext>
                <a:ext uri="{FF2B5EF4-FFF2-40B4-BE49-F238E27FC236}">
                  <a16:creationId xmlns:a16="http://schemas.microsoft.com/office/drawing/2014/main" id="{00000000-0008-0000-0600-0000F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101</xdr:row>
          <xdr:rowOff>38100</xdr:rowOff>
        </xdr:from>
        <xdr:to>
          <xdr:col>19</xdr:col>
          <xdr:colOff>289560</xdr:colOff>
          <xdr:row>102</xdr:row>
          <xdr:rowOff>0</xdr:rowOff>
        </xdr:to>
        <xdr:sp macro="" textlink="">
          <xdr:nvSpPr>
            <xdr:cNvPr id="23290" name="Check Box 2810" hidden="1">
              <a:extLst>
                <a:ext uri="{63B3BB69-23CF-44E3-9099-C40C66FF867C}">
                  <a14:compatExt spid="_x0000_s23290"/>
                </a:ext>
                <a:ext uri="{FF2B5EF4-FFF2-40B4-BE49-F238E27FC236}">
                  <a16:creationId xmlns:a16="http://schemas.microsoft.com/office/drawing/2014/main" id="{00000000-0008-0000-0600-0000F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101</xdr:row>
          <xdr:rowOff>45720</xdr:rowOff>
        </xdr:from>
        <xdr:to>
          <xdr:col>21</xdr:col>
          <xdr:colOff>312420</xdr:colOff>
          <xdr:row>102</xdr:row>
          <xdr:rowOff>0</xdr:rowOff>
        </xdr:to>
        <xdr:sp macro="" textlink="">
          <xdr:nvSpPr>
            <xdr:cNvPr id="23291" name="Check Box 2811" hidden="1">
              <a:extLst>
                <a:ext uri="{63B3BB69-23CF-44E3-9099-C40C66FF867C}">
                  <a14:compatExt spid="_x0000_s23291"/>
                </a:ext>
                <a:ext uri="{FF2B5EF4-FFF2-40B4-BE49-F238E27FC236}">
                  <a16:creationId xmlns:a16="http://schemas.microsoft.com/office/drawing/2014/main" id="{00000000-0008-0000-0600-0000F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103</xdr:row>
          <xdr:rowOff>68580</xdr:rowOff>
        </xdr:from>
        <xdr:to>
          <xdr:col>17</xdr:col>
          <xdr:colOff>289560</xdr:colOff>
          <xdr:row>103</xdr:row>
          <xdr:rowOff>381000</xdr:rowOff>
        </xdr:to>
        <xdr:sp macro="" textlink="">
          <xdr:nvSpPr>
            <xdr:cNvPr id="23301" name="Check Box 2821" hidden="1">
              <a:extLst>
                <a:ext uri="{63B3BB69-23CF-44E3-9099-C40C66FF867C}">
                  <a14:compatExt spid="_x0000_s23301"/>
                </a:ext>
                <a:ext uri="{FF2B5EF4-FFF2-40B4-BE49-F238E27FC236}">
                  <a16:creationId xmlns:a16="http://schemas.microsoft.com/office/drawing/2014/main" id="{00000000-0008-0000-0600-000005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103</xdr:row>
          <xdr:rowOff>83820</xdr:rowOff>
        </xdr:from>
        <xdr:to>
          <xdr:col>19</xdr:col>
          <xdr:colOff>289560</xdr:colOff>
          <xdr:row>103</xdr:row>
          <xdr:rowOff>381000</xdr:rowOff>
        </xdr:to>
        <xdr:sp macro="" textlink="">
          <xdr:nvSpPr>
            <xdr:cNvPr id="23302" name="Check Box 2822" hidden="1">
              <a:extLst>
                <a:ext uri="{63B3BB69-23CF-44E3-9099-C40C66FF867C}">
                  <a14:compatExt spid="_x0000_s23302"/>
                </a:ext>
                <a:ext uri="{FF2B5EF4-FFF2-40B4-BE49-F238E27FC236}">
                  <a16:creationId xmlns:a16="http://schemas.microsoft.com/office/drawing/2014/main" id="{00000000-0008-0000-0600-000006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60</xdr:row>
          <xdr:rowOff>38100</xdr:rowOff>
        </xdr:from>
        <xdr:to>
          <xdr:col>17</xdr:col>
          <xdr:colOff>289560</xdr:colOff>
          <xdr:row>60</xdr:row>
          <xdr:rowOff>182880</xdr:rowOff>
        </xdr:to>
        <xdr:sp macro="" textlink="">
          <xdr:nvSpPr>
            <xdr:cNvPr id="23325" name="Check Box 2845" hidden="1">
              <a:extLst>
                <a:ext uri="{63B3BB69-23CF-44E3-9099-C40C66FF867C}">
                  <a14:compatExt spid="_x0000_s23325"/>
                </a:ext>
                <a:ext uri="{FF2B5EF4-FFF2-40B4-BE49-F238E27FC236}">
                  <a16:creationId xmlns:a16="http://schemas.microsoft.com/office/drawing/2014/main" id="{00000000-0008-0000-0600-00001D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xdr:row>
          <xdr:rowOff>22860</xdr:rowOff>
        </xdr:from>
        <xdr:to>
          <xdr:col>19</xdr:col>
          <xdr:colOff>289560</xdr:colOff>
          <xdr:row>60</xdr:row>
          <xdr:rowOff>182880</xdr:rowOff>
        </xdr:to>
        <xdr:sp macro="" textlink="">
          <xdr:nvSpPr>
            <xdr:cNvPr id="23326" name="Check Box 2846" hidden="1">
              <a:extLst>
                <a:ext uri="{63B3BB69-23CF-44E3-9099-C40C66FF867C}">
                  <a14:compatExt spid="_x0000_s23326"/>
                </a:ext>
                <a:ext uri="{FF2B5EF4-FFF2-40B4-BE49-F238E27FC236}">
                  <a16:creationId xmlns:a16="http://schemas.microsoft.com/office/drawing/2014/main" id="{00000000-0008-0000-0600-00001E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60</xdr:row>
          <xdr:rowOff>22860</xdr:rowOff>
        </xdr:from>
        <xdr:to>
          <xdr:col>21</xdr:col>
          <xdr:colOff>312420</xdr:colOff>
          <xdr:row>60</xdr:row>
          <xdr:rowOff>182880</xdr:rowOff>
        </xdr:to>
        <xdr:sp macro="" textlink="">
          <xdr:nvSpPr>
            <xdr:cNvPr id="23327" name="Check Box 2847" hidden="1">
              <a:extLst>
                <a:ext uri="{63B3BB69-23CF-44E3-9099-C40C66FF867C}">
                  <a14:compatExt spid="_x0000_s23327"/>
                </a:ext>
                <a:ext uri="{FF2B5EF4-FFF2-40B4-BE49-F238E27FC236}">
                  <a16:creationId xmlns:a16="http://schemas.microsoft.com/office/drawing/2014/main" id="{00000000-0008-0000-0600-00001F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63</xdr:row>
          <xdr:rowOff>144780</xdr:rowOff>
        </xdr:from>
        <xdr:to>
          <xdr:col>17</xdr:col>
          <xdr:colOff>289560</xdr:colOff>
          <xdr:row>63</xdr:row>
          <xdr:rowOff>297180</xdr:rowOff>
        </xdr:to>
        <xdr:sp macro="" textlink="">
          <xdr:nvSpPr>
            <xdr:cNvPr id="23343" name="Check Box 2863" hidden="1">
              <a:extLst>
                <a:ext uri="{63B3BB69-23CF-44E3-9099-C40C66FF867C}">
                  <a14:compatExt spid="_x0000_s23343"/>
                </a:ext>
                <a:ext uri="{FF2B5EF4-FFF2-40B4-BE49-F238E27FC236}">
                  <a16:creationId xmlns:a16="http://schemas.microsoft.com/office/drawing/2014/main" id="{00000000-0008-0000-0600-00002F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63</xdr:row>
          <xdr:rowOff>137160</xdr:rowOff>
        </xdr:from>
        <xdr:to>
          <xdr:col>19</xdr:col>
          <xdr:colOff>289560</xdr:colOff>
          <xdr:row>63</xdr:row>
          <xdr:rowOff>289560</xdr:rowOff>
        </xdr:to>
        <xdr:sp macro="" textlink="">
          <xdr:nvSpPr>
            <xdr:cNvPr id="23344" name="Check Box 2864" hidden="1">
              <a:extLst>
                <a:ext uri="{63B3BB69-23CF-44E3-9099-C40C66FF867C}">
                  <a14:compatExt spid="_x0000_s23344"/>
                </a:ext>
                <a:ext uri="{FF2B5EF4-FFF2-40B4-BE49-F238E27FC236}">
                  <a16:creationId xmlns:a16="http://schemas.microsoft.com/office/drawing/2014/main" id="{00000000-0008-0000-0600-000030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63</xdr:row>
          <xdr:rowOff>137160</xdr:rowOff>
        </xdr:from>
        <xdr:to>
          <xdr:col>21</xdr:col>
          <xdr:colOff>312420</xdr:colOff>
          <xdr:row>63</xdr:row>
          <xdr:rowOff>289560</xdr:rowOff>
        </xdr:to>
        <xdr:sp macro="" textlink="">
          <xdr:nvSpPr>
            <xdr:cNvPr id="23345" name="Check Box 2865" hidden="1">
              <a:extLst>
                <a:ext uri="{63B3BB69-23CF-44E3-9099-C40C66FF867C}">
                  <a14:compatExt spid="_x0000_s23345"/>
                </a:ext>
                <a:ext uri="{FF2B5EF4-FFF2-40B4-BE49-F238E27FC236}">
                  <a16:creationId xmlns:a16="http://schemas.microsoft.com/office/drawing/2014/main" id="{00000000-0008-0000-0600-000031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64</xdr:row>
          <xdr:rowOff>381000</xdr:rowOff>
        </xdr:from>
        <xdr:to>
          <xdr:col>17</xdr:col>
          <xdr:colOff>289560</xdr:colOff>
          <xdr:row>64</xdr:row>
          <xdr:rowOff>525780</xdr:rowOff>
        </xdr:to>
        <xdr:sp macro="" textlink="">
          <xdr:nvSpPr>
            <xdr:cNvPr id="23349" name="Check Box 2869" hidden="1">
              <a:extLst>
                <a:ext uri="{63B3BB69-23CF-44E3-9099-C40C66FF867C}">
                  <a14:compatExt spid="_x0000_s23349"/>
                </a:ext>
                <a:ext uri="{FF2B5EF4-FFF2-40B4-BE49-F238E27FC236}">
                  <a16:creationId xmlns:a16="http://schemas.microsoft.com/office/drawing/2014/main" id="{00000000-0008-0000-0600-000035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64</xdr:row>
          <xdr:rowOff>373380</xdr:rowOff>
        </xdr:from>
        <xdr:to>
          <xdr:col>19</xdr:col>
          <xdr:colOff>289560</xdr:colOff>
          <xdr:row>64</xdr:row>
          <xdr:rowOff>525780</xdr:rowOff>
        </xdr:to>
        <xdr:sp macro="" textlink="">
          <xdr:nvSpPr>
            <xdr:cNvPr id="23350" name="Check Box 2870" hidden="1">
              <a:extLst>
                <a:ext uri="{63B3BB69-23CF-44E3-9099-C40C66FF867C}">
                  <a14:compatExt spid="_x0000_s23350"/>
                </a:ext>
                <a:ext uri="{FF2B5EF4-FFF2-40B4-BE49-F238E27FC236}">
                  <a16:creationId xmlns:a16="http://schemas.microsoft.com/office/drawing/2014/main" id="{00000000-0008-0000-0600-000036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64</xdr:row>
          <xdr:rowOff>365760</xdr:rowOff>
        </xdr:from>
        <xdr:to>
          <xdr:col>21</xdr:col>
          <xdr:colOff>312420</xdr:colOff>
          <xdr:row>64</xdr:row>
          <xdr:rowOff>502920</xdr:rowOff>
        </xdr:to>
        <xdr:sp macro="" textlink="">
          <xdr:nvSpPr>
            <xdr:cNvPr id="23351" name="Check Box 2871" hidden="1">
              <a:extLst>
                <a:ext uri="{63B3BB69-23CF-44E3-9099-C40C66FF867C}">
                  <a14:compatExt spid="_x0000_s23351"/>
                </a:ext>
                <a:ext uri="{FF2B5EF4-FFF2-40B4-BE49-F238E27FC236}">
                  <a16:creationId xmlns:a16="http://schemas.microsoft.com/office/drawing/2014/main" id="{00000000-0008-0000-0600-000037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65</xdr:row>
          <xdr:rowOff>365760</xdr:rowOff>
        </xdr:from>
        <xdr:to>
          <xdr:col>17</xdr:col>
          <xdr:colOff>289560</xdr:colOff>
          <xdr:row>65</xdr:row>
          <xdr:rowOff>518160</xdr:rowOff>
        </xdr:to>
        <xdr:sp macro="" textlink="">
          <xdr:nvSpPr>
            <xdr:cNvPr id="23361" name="Check Box 2881" hidden="1">
              <a:extLst>
                <a:ext uri="{63B3BB69-23CF-44E3-9099-C40C66FF867C}">
                  <a14:compatExt spid="_x0000_s23361"/>
                </a:ext>
                <a:ext uri="{FF2B5EF4-FFF2-40B4-BE49-F238E27FC236}">
                  <a16:creationId xmlns:a16="http://schemas.microsoft.com/office/drawing/2014/main" id="{00000000-0008-0000-0600-000041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65</xdr:row>
          <xdr:rowOff>381000</xdr:rowOff>
        </xdr:from>
        <xdr:to>
          <xdr:col>19</xdr:col>
          <xdr:colOff>289560</xdr:colOff>
          <xdr:row>65</xdr:row>
          <xdr:rowOff>525780</xdr:rowOff>
        </xdr:to>
        <xdr:sp macro="" textlink="">
          <xdr:nvSpPr>
            <xdr:cNvPr id="23362" name="Check Box 2882" hidden="1">
              <a:extLst>
                <a:ext uri="{63B3BB69-23CF-44E3-9099-C40C66FF867C}">
                  <a14:compatExt spid="_x0000_s23362"/>
                </a:ext>
                <a:ext uri="{FF2B5EF4-FFF2-40B4-BE49-F238E27FC236}">
                  <a16:creationId xmlns:a16="http://schemas.microsoft.com/office/drawing/2014/main" id="{00000000-0008-0000-0600-000042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65</xdr:row>
          <xdr:rowOff>457200</xdr:rowOff>
        </xdr:from>
        <xdr:to>
          <xdr:col>21</xdr:col>
          <xdr:colOff>312420</xdr:colOff>
          <xdr:row>65</xdr:row>
          <xdr:rowOff>601980</xdr:rowOff>
        </xdr:to>
        <xdr:sp macro="" textlink="">
          <xdr:nvSpPr>
            <xdr:cNvPr id="23363" name="Check Box 2883" hidden="1">
              <a:extLst>
                <a:ext uri="{63B3BB69-23CF-44E3-9099-C40C66FF867C}">
                  <a14:compatExt spid="_x0000_s23363"/>
                </a:ext>
                <a:ext uri="{FF2B5EF4-FFF2-40B4-BE49-F238E27FC236}">
                  <a16:creationId xmlns:a16="http://schemas.microsoft.com/office/drawing/2014/main" id="{00000000-0008-0000-0600-000043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66</xdr:row>
          <xdr:rowOff>449580</xdr:rowOff>
        </xdr:from>
        <xdr:to>
          <xdr:col>17</xdr:col>
          <xdr:colOff>289560</xdr:colOff>
          <xdr:row>66</xdr:row>
          <xdr:rowOff>601980</xdr:rowOff>
        </xdr:to>
        <xdr:sp macro="" textlink="">
          <xdr:nvSpPr>
            <xdr:cNvPr id="23373" name="Check Box 2893" hidden="1">
              <a:extLst>
                <a:ext uri="{63B3BB69-23CF-44E3-9099-C40C66FF867C}">
                  <a14:compatExt spid="_x0000_s23373"/>
                </a:ext>
                <a:ext uri="{FF2B5EF4-FFF2-40B4-BE49-F238E27FC236}">
                  <a16:creationId xmlns:a16="http://schemas.microsoft.com/office/drawing/2014/main" id="{00000000-0008-0000-0600-00004D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xdr:row>
          <xdr:rowOff>464820</xdr:rowOff>
        </xdr:from>
        <xdr:to>
          <xdr:col>19</xdr:col>
          <xdr:colOff>289560</xdr:colOff>
          <xdr:row>66</xdr:row>
          <xdr:rowOff>609600</xdr:rowOff>
        </xdr:to>
        <xdr:sp macro="" textlink="">
          <xdr:nvSpPr>
            <xdr:cNvPr id="23374" name="Check Box 2894" hidden="1">
              <a:extLst>
                <a:ext uri="{63B3BB69-23CF-44E3-9099-C40C66FF867C}">
                  <a14:compatExt spid="_x0000_s23374"/>
                </a:ext>
                <a:ext uri="{FF2B5EF4-FFF2-40B4-BE49-F238E27FC236}">
                  <a16:creationId xmlns:a16="http://schemas.microsoft.com/office/drawing/2014/main" id="{00000000-0008-0000-0600-00004E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66</xdr:row>
          <xdr:rowOff>464820</xdr:rowOff>
        </xdr:from>
        <xdr:to>
          <xdr:col>21</xdr:col>
          <xdr:colOff>312420</xdr:colOff>
          <xdr:row>66</xdr:row>
          <xdr:rowOff>617220</xdr:rowOff>
        </xdr:to>
        <xdr:sp macro="" textlink="">
          <xdr:nvSpPr>
            <xdr:cNvPr id="23375" name="Check Box 2895" hidden="1">
              <a:extLst>
                <a:ext uri="{63B3BB69-23CF-44E3-9099-C40C66FF867C}">
                  <a14:compatExt spid="_x0000_s23375"/>
                </a:ext>
                <a:ext uri="{FF2B5EF4-FFF2-40B4-BE49-F238E27FC236}">
                  <a16:creationId xmlns:a16="http://schemas.microsoft.com/office/drawing/2014/main" id="{00000000-0008-0000-0600-00004F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105</xdr:row>
          <xdr:rowOff>7620</xdr:rowOff>
        </xdr:from>
        <xdr:to>
          <xdr:col>17</xdr:col>
          <xdr:colOff>289560</xdr:colOff>
          <xdr:row>105</xdr:row>
          <xdr:rowOff>175260</xdr:rowOff>
        </xdr:to>
        <xdr:sp macro="" textlink="">
          <xdr:nvSpPr>
            <xdr:cNvPr id="23421" name="Check Box 2941" hidden="1">
              <a:extLst>
                <a:ext uri="{63B3BB69-23CF-44E3-9099-C40C66FF867C}">
                  <a14:compatExt spid="_x0000_s23421"/>
                </a:ext>
                <a:ext uri="{FF2B5EF4-FFF2-40B4-BE49-F238E27FC236}">
                  <a16:creationId xmlns:a16="http://schemas.microsoft.com/office/drawing/2014/main" id="{00000000-0008-0000-0600-00007D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105</xdr:row>
          <xdr:rowOff>22860</xdr:rowOff>
        </xdr:from>
        <xdr:to>
          <xdr:col>19</xdr:col>
          <xdr:colOff>289560</xdr:colOff>
          <xdr:row>105</xdr:row>
          <xdr:rowOff>175260</xdr:rowOff>
        </xdr:to>
        <xdr:sp macro="" textlink="">
          <xdr:nvSpPr>
            <xdr:cNvPr id="23422" name="Check Box 2942" hidden="1">
              <a:extLst>
                <a:ext uri="{63B3BB69-23CF-44E3-9099-C40C66FF867C}">
                  <a14:compatExt spid="_x0000_s23422"/>
                </a:ext>
                <a:ext uri="{FF2B5EF4-FFF2-40B4-BE49-F238E27FC236}">
                  <a16:creationId xmlns:a16="http://schemas.microsoft.com/office/drawing/2014/main" id="{00000000-0008-0000-0600-00007E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125</xdr:row>
          <xdr:rowOff>45720</xdr:rowOff>
        </xdr:from>
        <xdr:to>
          <xdr:col>17</xdr:col>
          <xdr:colOff>289560</xdr:colOff>
          <xdr:row>125</xdr:row>
          <xdr:rowOff>175260</xdr:rowOff>
        </xdr:to>
        <xdr:sp macro="" textlink="">
          <xdr:nvSpPr>
            <xdr:cNvPr id="23427" name="Check Box 2947" hidden="1">
              <a:extLst>
                <a:ext uri="{63B3BB69-23CF-44E3-9099-C40C66FF867C}">
                  <a14:compatExt spid="_x0000_s23427"/>
                </a:ext>
                <a:ext uri="{FF2B5EF4-FFF2-40B4-BE49-F238E27FC236}">
                  <a16:creationId xmlns:a16="http://schemas.microsoft.com/office/drawing/2014/main" id="{00000000-0008-0000-0600-000083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125</xdr:row>
          <xdr:rowOff>76200</xdr:rowOff>
        </xdr:from>
        <xdr:to>
          <xdr:col>19</xdr:col>
          <xdr:colOff>289560</xdr:colOff>
          <xdr:row>125</xdr:row>
          <xdr:rowOff>152400</xdr:rowOff>
        </xdr:to>
        <xdr:sp macro="" textlink="">
          <xdr:nvSpPr>
            <xdr:cNvPr id="23428" name="Check Box 2948" hidden="1">
              <a:extLst>
                <a:ext uri="{63B3BB69-23CF-44E3-9099-C40C66FF867C}">
                  <a14:compatExt spid="_x0000_s23428"/>
                </a:ext>
                <a:ext uri="{FF2B5EF4-FFF2-40B4-BE49-F238E27FC236}">
                  <a16:creationId xmlns:a16="http://schemas.microsoft.com/office/drawing/2014/main" id="{00000000-0008-0000-0600-000084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125</xdr:row>
          <xdr:rowOff>68580</xdr:rowOff>
        </xdr:from>
        <xdr:to>
          <xdr:col>21</xdr:col>
          <xdr:colOff>312420</xdr:colOff>
          <xdr:row>125</xdr:row>
          <xdr:rowOff>144780</xdr:rowOff>
        </xdr:to>
        <xdr:sp macro="" textlink="">
          <xdr:nvSpPr>
            <xdr:cNvPr id="23429" name="Check Box 2949" hidden="1">
              <a:extLst>
                <a:ext uri="{63B3BB69-23CF-44E3-9099-C40C66FF867C}">
                  <a14:compatExt spid="_x0000_s23429"/>
                </a:ext>
                <a:ext uri="{FF2B5EF4-FFF2-40B4-BE49-F238E27FC236}">
                  <a16:creationId xmlns:a16="http://schemas.microsoft.com/office/drawing/2014/main" id="{00000000-0008-0000-0600-000085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126</xdr:row>
          <xdr:rowOff>30480</xdr:rowOff>
        </xdr:from>
        <xdr:to>
          <xdr:col>19</xdr:col>
          <xdr:colOff>289560</xdr:colOff>
          <xdr:row>126</xdr:row>
          <xdr:rowOff>152400</xdr:rowOff>
        </xdr:to>
        <xdr:sp macro="" textlink="">
          <xdr:nvSpPr>
            <xdr:cNvPr id="23434" name="Check Box 2954" hidden="1">
              <a:extLst>
                <a:ext uri="{63B3BB69-23CF-44E3-9099-C40C66FF867C}">
                  <a14:compatExt spid="_x0000_s23434"/>
                </a:ext>
                <a:ext uri="{FF2B5EF4-FFF2-40B4-BE49-F238E27FC236}">
                  <a16:creationId xmlns:a16="http://schemas.microsoft.com/office/drawing/2014/main" id="{00000000-0008-0000-0600-00008A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126</xdr:row>
          <xdr:rowOff>30480</xdr:rowOff>
        </xdr:from>
        <xdr:to>
          <xdr:col>21</xdr:col>
          <xdr:colOff>312420</xdr:colOff>
          <xdr:row>126</xdr:row>
          <xdr:rowOff>152400</xdr:rowOff>
        </xdr:to>
        <xdr:sp macro="" textlink="">
          <xdr:nvSpPr>
            <xdr:cNvPr id="23435" name="Check Box 2955" hidden="1">
              <a:extLst>
                <a:ext uri="{63B3BB69-23CF-44E3-9099-C40C66FF867C}">
                  <a14:compatExt spid="_x0000_s23435"/>
                </a:ext>
                <a:ext uri="{FF2B5EF4-FFF2-40B4-BE49-F238E27FC236}">
                  <a16:creationId xmlns:a16="http://schemas.microsoft.com/office/drawing/2014/main" id="{00000000-0008-0000-0600-00008B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127</xdr:row>
          <xdr:rowOff>7620</xdr:rowOff>
        </xdr:from>
        <xdr:to>
          <xdr:col>17</xdr:col>
          <xdr:colOff>289560</xdr:colOff>
          <xdr:row>127</xdr:row>
          <xdr:rowOff>182880</xdr:rowOff>
        </xdr:to>
        <xdr:sp macro="" textlink="">
          <xdr:nvSpPr>
            <xdr:cNvPr id="23439" name="Check Box 2959" hidden="1">
              <a:extLst>
                <a:ext uri="{63B3BB69-23CF-44E3-9099-C40C66FF867C}">
                  <a14:compatExt spid="_x0000_s23439"/>
                </a:ext>
                <a:ext uri="{FF2B5EF4-FFF2-40B4-BE49-F238E27FC236}">
                  <a16:creationId xmlns:a16="http://schemas.microsoft.com/office/drawing/2014/main" id="{00000000-0008-0000-0600-00008F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xdr:row>
          <xdr:rowOff>30480</xdr:rowOff>
        </xdr:from>
        <xdr:to>
          <xdr:col>19</xdr:col>
          <xdr:colOff>289560</xdr:colOff>
          <xdr:row>127</xdr:row>
          <xdr:rowOff>182880</xdr:rowOff>
        </xdr:to>
        <xdr:sp macro="" textlink="">
          <xdr:nvSpPr>
            <xdr:cNvPr id="23440" name="Check Box 2960" hidden="1">
              <a:extLst>
                <a:ext uri="{63B3BB69-23CF-44E3-9099-C40C66FF867C}">
                  <a14:compatExt spid="_x0000_s23440"/>
                </a:ext>
                <a:ext uri="{FF2B5EF4-FFF2-40B4-BE49-F238E27FC236}">
                  <a16:creationId xmlns:a16="http://schemas.microsoft.com/office/drawing/2014/main" id="{00000000-0008-0000-0600-000090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127</xdr:row>
          <xdr:rowOff>30480</xdr:rowOff>
        </xdr:from>
        <xdr:to>
          <xdr:col>21</xdr:col>
          <xdr:colOff>312420</xdr:colOff>
          <xdr:row>127</xdr:row>
          <xdr:rowOff>182880</xdr:rowOff>
        </xdr:to>
        <xdr:sp macro="" textlink="">
          <xdr:nvSpPr>
            <xdr:cNvPr id="23441" name="Check Box 2961" hidden="1">
              <a:extLst>
                <a:ext uri="{63B3BB69-23CF-44E3-9099-C40C66FF867C}">
                  <a14:compatExt spid="_x0000_s23441"/>
                </a:ext>
                <a:ext uri="{FF2B5EF4-FFF2-40B4-BE49-F238E27FC236}">
                  <a16:creationId xmlns:a16="http://schemas.microsoft.com/office/drawing/2014/main" id="{00000000-0008-0000-0600-000091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131</xdr:row>
          <xdr:rowOff>60960</xdr:rowOff>
        </xdr:from>
        <xdr:to>
          <xdr:col>17</xdr:col>
          <xdr:colOff>289560</xdr:colOff>
          <xdr:row>131</xdr:row>
          <xdr:rowOff>335280</xdr:rowOff>
        </xdr:to>
        <xdr:sp macro="" textlink="">
          <xdr:nvSpPr>
            <xdr:cNvPr id="23451" name="Check Box 2971" hidden="1">
              <a:extLst>
                <a:ext uri="{63B3BB69-23CF-44E3-9099-C40C66FF867C}">
                  <a14:compatExt spid="_x0000_s23451"/>
                </a:ext>
                <a:ext uri="{FF2B5EF4-FFF2-40B4-BE49-F238E27FC236}">
                  <a16:creationId xmlns:a16="http://schemas.microsoft.com/office/drawing/2014/main" id="{00000000-0008-0000-0600-00009B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22860</xdr:rowOff>
        </xdr:from>
        <xdr:to>
          <xdr:col>19</xdr:col>
          <xdr:colOff>289560</xdr:colOff>
          <xdr:row>131</xdr:row>
          <xdr:rowOff>381000</xdr:rowOff>
        </xdr:to>
        <xdr:sp macro="" textlink="">
          <xdr:nvSpPr>
            <xdr:cNvPr id="23452" name="Check Box 2972" hidden="1">
              <a:extLst>
                <a:ext uri="{63B3BB69-23CF-44E3-9099-C40C66FF867C}">
                  <a14:compatExt spid="_x0000_s23452"/>
                </a:ext>
                <a:ext uri="{FF2B5EF4-FFF2-40B4-BE49-F238E27FC236}">
                  <a16:creationId xmlns:a16="http://schemas.microsoft.com/office/drawing/2014/main" id="{00000000-0008-0000-0600-00009C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131</xdr:row>
          <xdr:rowOff>7620</xdr:rowOff>
        </xdr:from>
        <xdr:to>
          <xdr:col>21</xdr:col>
          <xdr:colOff>312420</xdr:colOff>
          <xdr:row>131</xdr:row>
          <xdr:rowOff>381000</xdr:rowOff>
        </xdr:to>
        <xdr:sp macro="" textlink="">
          <xdr:nvSpPr>
            <xdr:cNvPr id="23453" name="Check Box 2973" hidden="1">
              <a:extLst>
                <a:ext uri="{63B3BB69-23CF-44E3-9099-C40C66FF867C}">
                  <a14:compatExt spid="_x0000_s23453"/>
                </a:ext>
                <a:ext uri="{FF2B5EF4-FFF2-40B4-BE49-F238E27FC236}">
                  <a16:creationId xmlns:a16="http://schemas.microsoft.com/office/drawing/2014/main" id="{00000000-0008-0000-0600-00009D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138</xdr:row>
          <xdr:rowOff>68580</xdr:rowOff>
        </xdr:from>
        <xdr:to>
          <xdr:col>17</xdr:col>
          <xdr:colOff>289560</xdr:colOff>
          <xdr:row>138</xdr:row>
          <xdr:rowOff>198120</xdr:rowOff>
        </xdr:to>
        <xdr:sp macro="" textlink="">
          <xdr:nvSpPr>
            <xdr:cNvPr id="23475" name="Check Box 2995" hidden="1">
              <a:extLst>
                <a:ext uri="{63B3BB69-23CF-44E3-9099-C40C66FF867C}">
                  <a14:compatExt spid="_x0000_s23475"/>
                </a:ext>
                <a:ext uri="{FF2B5EF4-FFF2-40B4-BE49-F238E27FC236}">
                  <a16:creationId xmlns:a16="http://schemas.microsoft.com/office/drawing/2014/main" id="{00000000-0008-0000-0600-0000B3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138</xdr:row>
          <xdr:rowOff>45720</xdr:rowOff>
        </xdr:from>
        <xdr:to>
          <xdr:col>19</xdr:col>
          <xdr:colOff>289560</xdr:colOff>
          <xdr:row>139</xdr:row>
          <xdr:rowOff>7620</xdr:rowOff>
        </xdr:to>
        <xdr:sp macro="" textlink="">
          <xdr:nvSpPr>
            <xdr:cNvPr id="23476" name="Check Box 2996" hidden="1">
              <a:extLst>
                <a:ext uri="{63B3BB69-23CF-44E3-9099-C40C66FF867C}">
                  <a14:compatExt spid="_x0000_s23476"/>
                </a:ext>
                <a:ext uri="{FF2B5EF4-FFF2-40B4-BE49-F238E27FC236}">
                  <a16:creationId xmlns:a16="http://schemas.microsoft.com/office/drawing/2014/main" id="{00000000-0008-0000-0600-0000B4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138</xdr:row>
          <xdr:rowOff>22860</xdr:rowOff>
        </xdr:from>
        <xdr:to>
          <xdr:col>21</xdr:col>
          <xdr:colOff>312420</xdr:colOff>
          <xdr:row>138</xdr:row>
          <xdr:rowOff>182880</xdr:rowOff>
        </xdr:to>
        <xdr:sp macro="" textlink="">
          <xdr:nvSpPr>
            <xdr:cNvPr id="23477" name="Check Box 2997" hidden="1">
              <a:extLst>
                <a:ext uri="{63B3BB69-23CF-44E3-9099-C40C66FF867C}">
                  <a14:compatExt spid="_x0000_s23477"/>
                </a:ext>
                <a:ext uri="{FF2B5EF4-FFF2-40B4-BE49-F238E27FC236}">
                  <a16:creationId xmlns:a16="http://schemas.microsoft.com/office/drawing/2014/main" id="{00000000-0008-0000-0600-0000B5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140</xdr:row>
          <xdr:rowOff>22860</xdr:rowOff>
        </xdr:from>
        <xdr:to>
          <xdr:col>17</xdr:col>
          <xdr:colOff>289560</xdr:colOff>
          <xdr:row>140</xdr:row>
          <xdr:rowOff>152400</xdr:rowOff>
        </xdr:to>
        <xdr:sp macro="" textlink="">
          <xdr:nvSpPr>
            <xdr:cNvPr id="23487" name="Check Box 3007" hidden="1">
              <a:extLst>
                <a:ext uri="{63B3BB69-23CF-44E3-9099-C40C66FF867C}">
                  <a14:compatExt spid="_x0000_s23487"/>
                </a:ext>
                <a:ext uri="{FF2B5EF4-FFF2-40B4-BE49-F238E27FC236}">
                  <a16:creationId xmlns:a16="http://schemas.microsoft.com/office/drawing/2014/main" id="{00000000-0008-0000-0600-0000BF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140</xdr:row>
          <xdr:rowOff>0</xdr:rowOff>
        </xdr:from>
        <xdr:to>
          <xdr:col>19</xdr:col>
          <xdr:colOff>289560</xdr:colOff>
          <xdr:row>140</xdr:row>
          <xdr:rowOff>152400</xdr:rowOff>
        </xdr:to>
        <xdr:sp macro="" textlink="">
          <xdr:nvSpPr>
            <xdr:cNvPr id="23488" name="Check Box 3008" hidden="1">
              <a:extLst>
                <a:ext uri="{63B3BB69-23CF-44E3-9099-C40C66FF867C}">
                  <a14:compatExt spid="_x0000_s23488"/>
                </a:ext>
                <a:ext uri="{FF2B5EF4-FFF2-40B4-BE49-F238E27FC236}">
                  <a16:creationId xmlns:a16="http://schemas.microsoft.com/office/drawing/2014/main" id="{00000000-0008-0000-0600-0000C0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140</xdr:row>
          <xdr:rowOff>7620</xdr:rowOff>
        </xdr:from>
        <xdr:to>
          <xdr:col>21</xdr:col>
          <xdr:colOff>312420</xdr:colOff>
          <xdr:row>140</xdr:row>
          <xdr:rowOff>152400</xdr:rowOff>
        </xdr:to>
        <xdr:sp macro="" textlink="">
          <xdr:nvSpPr>
            <xdr:cNvPr id="23489" name="Check Box 3009" hidden="1">
              <a:extLst>
                <a:ext uri="{63B3BB69-23CF-44E3-9099-C40C66FF867C}">
                  <a14:compatExt spid="_x0000_s23489"/>
                </a:ext>
                <a:ext uri="{FF2B5EF4-FFF2-40B4-BE49-F238E27FC236}">
                  <a16:creationId xmlns:a16="http://schemas.microsoft.com/office/drawing/2014/main" id="{00000000-0008-0000-0600-0000C1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141</xdr:row>
          <xdr:rowOff>342900</xdr:rowOff>
        </xdr:from>
        <xdr:to>
          <xdr:col>17</xdr:col>
          <xdr:colOff>289560</xdr:colOff>
          <xdr:row>141</xdr:row>
          <xdr:rowOff>502920</xdr:rowOff>
        </xdr:to>
        <xdr:sp macro="" textlink="">
          <xdr:nvSpPr>
            <xdr:cNvPr id="23535" name="Check Box 3055" hidden="1">
              <a:extLst>
                <a:ext uri="{63B3BB69-23CF-44E3-9099-C40C66FF867C}">
                  <a14:compatExt spid="_x0000_s23535"/>
                </a:ext>
                <a:ext uri="{FF2B5EF4-FFF2-40B4-BE49-F238E27FC236}">
                  <a16:creationId xmlns:a16="http://schemas.microsoft.com/office/drawing/2014/main" id="{00000000-0008-0000-0600-0000EF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141</xdr:row>
          <xdr:rowOff>373380</xdr:rowOff>
        </xdr:from>
        <xdr:to>
          <xdr:col>19</xdr:col>
          <xdr:colOff>289560</xdr:colOff>
          <xdr:row>141</xdr:row>
          <xdr:rowOff>502920</xdr:rowOff>
        </xdr:to>
        <xdr:sp macro="" textlink="">
          <xdr:nvSpPr>
            <xdr:cNvPr id="23536" name="Check Box 3056" hidden="1">
              <a:extLst>
                <a:ext uri="{63B3BB69-23CF-44E3-9099-C40C66FF867C}">
                  <a14:compatExt spid="_x0000_s23536"/>
                </a:ext>
                <a:ext uri="{FF2B5EF4-FFF2-40B4-BE49-F238E27FC236}">
                  <a16:creationId xmlns:a16="http://schemas.microsoft.com/office/drawing/2014/main" id="{00000000-0008-0000-0600-0000F05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153</xdr:row>
          <xdr:rowOff>30480</xdr:rowOff>
        </xdr:from>
        <xdr:to>
          <xdr:col>17</xdr:col>
          <xdr:colOff>289560</xdr:colOff>
          <xdr:row>153</xdr:row>
          <xdr:rowOff>175260</xdr:rowOff>
        </xdr:to>
        <xdr:sp macro="" textlink="">
          <xdr:nvSpPr>
            <xdr:cNvPr id="27872" name="Check Box 3296" hidden="1">
              <a:extLst>
                <a:ext uri="{63B3BB69-23CF-44E3-9099-C40C66FF867C}">
                  <a14:compatExt spid="_x0000_s27872"/>
                </a:ext>
                <a:ext uri="{FF2B5EF4-FFF2-40B4-BE49-F238E27FC236}">
                  <a16:creationId xmlns:a16="http://schemas.microsoft.com/office/drawing/2014/main" id="{00000000-0008-0000-0600-0000E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153</xdr:row>
          <xdr:rowOff>22860</xdr:rowOff>
        </xdr:from>
        <xdr:to>
          <xdr:col>19</xdr:col>
          <xdr:colOff>289560</xdr:colOff>
          <xdr:row>153</xdr:row>
          <xdr:rowOff>152400</xdr:rowOff>
        </xdr:to>
        <xdr:sp macro="" textlink="">
          <xdr:nvSpPr>
            <xdr:cNvPr id="27873" name="Check Box 3297" hidden="1">
              <a:extLst>
                <a:ext uri="{63B3BB69-23CF-44E3-9099-C40C66FF867C}">
                  <a14:compatExt spid="_x0000_s27873"/>
                </a:ext>
                <a:ext uri="{FF2B5EF4-FFF2-40B4-BE49-F238E27FC236}">
                  <a16:creationId xmlns:a16="http://schemas.microsoft.com/office/drawing/2014/main" id="{00000000-0008-0000-0600-0000E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153</xdr:row>
          <xdr:rowOff>30480</xdr:rowOff>
        </xdr:from>
        <xdr:to>
          <xdr:col>21</xdr:col>
          <xdr:colOff>312420</xdr:colOff>
          <xdr:row>153</xdr:row>
          <xdr:rowOff>175260</xdr:rowOff>
        </xdr:to>
        <xdr:sp macro="" textlink="">
          <xdr:nvSpPr>
            <xdr:cNvPr id="27874" name="Check Box 3298" hidden="1">
              <a:extLst>
                <a:ext uri="{63B3BB69-23CF-44E3-9099-C40C66FF867C}">
                  <a14:compatExt spid="_x0000_s27874"/>
                </a:ext>
                <a:ext uri="{FF2B5EF4-FFF2-40B4-BE49-F238E27FC236}">
                  <a16:creationId xmlns:a16="http://schemas.microsoft.com/office/drawing/2014/main" id="{00000000-0008-0000-0600-0000E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154</xdr:row>
          <xdr:rowOff>30480</xdr:rowOff>
        </xdr:from>
        <xdr:to>
          <xdr:col>17</xdr:col>
          <xdr:colOff>289560</xdr:colOff>
          <xdr:row>154</xdr:row>
          <xdr:rowOff>175260</xdr:rowOff>
        </xdr:to>
        <xdr:sp macro="" textlink="">
          <xdr:nvSpPr>
            <xdr:cNvPr id="27878" name="Check Box 3302" hidden="1">
              <a:extLst>
                <a:ext uri="{63B3BB69-23CF-44E3-9099-C40C66FF867C}">
                  <a14:compatExt spid="_x0000_s27878"/>
                </a:ext>
                <a:ext uri="{FF2B5EF4-FFF2-40B4-BE49-F238E27FC236}">
                  <a16:creationId xmlns:a16="http://schemas.microsoft.com/office/drawing/2014/main" id="{00000000-0008-0000-0600-0000E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154</xdr:row>
          <xdr:rowOff>22860</xdr:rowOff>
        </xdr:from>
        <xdr:to>
          <xdr:col>19</xdr:col>
          <xdr:colOff>289560</xdr:colOff>
          <xdr:row>154</xdr:row>
          <xdr:rowOff>152400</xdr:rowOff>
        </xdr:to>
        <xdr:sp macro="" textlink="">
          <xdr:nvSpPr>
            <xdr:cNvPr id="27879" name="Check Box 3303" hidden="1">
              <a:extLst>
                <a:ext uri="{63B3BB69-23CF-44E3-9099-C40C66FF867C}">
                  <a14:compatExt spid="_x0000_s27879"/>
                </a:ext>
                <a:ext uri="{FF2B5EF4-FFF2-40B4-BE49-F238E27FC236}">
                  <a16:creationId xmlns:a16="http://schemas.microsoft.com/office/drawing/2014/main" id="{00000000-0008-0000-0600-0000E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154</xdr:row>
          <xdr:rowOff>30480</xdr:rowOff>
        </xdr:from>
        <xdr:to>
          <xdr:col>21</xdr:col>
          <xdr:colOff>312420</xdr:colOff>
          <xdr:row>154</xdr:row>
          <xdr:rowOff>175260</xdr:rowOff>
        </xdr:to>
        <xdr:sp macro="" textlink="">
          <xdr:nvSpPr>
            <xdr:cNvPr id="27880" name="Check Box 3304" hidden="1">
              <a:extLst>
                <a:ext uri="{63B3BB69-23CF-44E3-9099-C40C66FF867C}">
                  <a14:compatExt spid="_x0000_s27880"/>
                </a:ext>
                <a:ext uri="{FF2B5EF4-FFF2-40B4-BE49-F238E27FC236}">
                  <a16:creationId xmlns:a16="http://schemas.microsoft.com/office/drawing/2014/main" id="{00000000-0008-0000-0600-0000E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155</xdr:row>
          <xdr:rowOff>38100</xdr:rowOff>
        </xdr:from>
        <xdr:to>
          <xdr:col>17</xdr:col>
          <xdr:colOff>289560</xdr:colOff>
          <xdr:row>155</xdr:row>
          <xdr:rowOff>175260</xdr:rowOff>
        </xdr:to>
        <xdr:sp macro="" textlink="">
          <xdr:nvSpPr>
            <xdr:cNvPr id="27884" name="Check Box 3308" hidden="1">
              <a:extLst>
                <a:ext uri="{63B3BB69-23CF-44E3-9099-C40C66FF867C}">
                  <a14:compatExt spid="_x0000_s27884"/>
                </a:ext>
                <a:ext uri="{FF2B5EF4-FFF2-40B4-BE49-F238E27FC236}">
                  <a16:creationId xmlns:a16="http://schemas.microsoft.com/office/drawing/2014/main" id="{00000000-0008-0000-0600-0000E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155</xdr:row>
          <xdr:rowOff>7620</xdr:rowOff>
        </xdr:from>
        <xdr:to>
          <xdr:col>19</xdr:col>
          <xdr:colOff>289560</xdr:colOff>
          <xdr:row>155</xdr:row>
          <xdr:rowOff>152400</xdr:rowOff>
        </xdr:to>
        <xdr:sp macro="" textlink="">
          <xdr:nvSpPr>
            <xdr:cNvPr id="27885" name="Check Box 3309" hidden="1">
              <a:extLst>
                <a:ext uri="{63B3BB69-23CF-44E3-9099-C40C66FF867C}">
                  <a14:compatExt spid="_x0000_s27885"/>
                </a:ext>
                <a:ext uri="{FF2B5EF4-FFF2-40B4-BE49-F238E27FC236}">
                  <a16:creationId xmlns:a16="http://schemas.microsoft.com/office/drawing/2014/main" id="{00000000-0008-0000-0600-0000E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155</xdr:row>
          <xdr:rowOff>22860</xdr:rowOff>
        </xdr:from>
        <xdr:to>
          <xdr:col>21</xdr:col>
          <xdr:colOff>312420</xdr:colOff>
          <xdr:row>155</xdr:row>
          <xdr:rowOff>152400</xdr:rowOff>
        </xdr:to>
        <xdr:sp macro="" textlink="">
          <xdr:nvSpPr>
            <xdr:cNvPr id="27886" name="Check Box 3310" hidden="1">
              <a:extLst>
                <a:ext uri="{63B3BB69-23CF-44E3-9099-C40C66FF867C}">
                  <a14:compatExt spid="_x0000_s27886"/>
                </a:ext>
                <a:ext uri="{FF2B5EF4-FFF2-40B4-BE49-F238E27FC236}">
                  <a16:creationId xmlns:a16="http://schemas.microsoft.com/office/drawing/2014/main" id="{00000000-0008-0000-0600-0000E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156</xdr:row>
          <xdr:rowOff>22860</xdr:rowOff>
        </xdr:from>
        <xdr:to>
          <xdr:col>17</xdr:col>
          <xdr:colOff>274320</xdr:colOff>
          <xdr:row>156</xdr:row>
          <xdr:rowOff>175260</xdr:rowOff>
        </xdr:to>
        <xdr:sp macro="" textlink="">
          <xdr:nvSpPr>
            <xdr:cNvPr id="27890" name="Check Box 3314" hidden="1">
              <a:extLst>
                <a:ext uri="{63B3BB69-23CF-44E3-9099-C40C66FF867C}">
                  <a14:compatExt spid="_x0000_s27890"/>
                </a:ext>
                <a:ext uri="{FF2B5EF4-FFF2-40B4-BE49-F238E27FC236}">
                  <a16:creationId xmlns:a16="http://schemas.microsoft.com/office/drawing/2014/main" id="{00000000-0008-0000-0600-0000F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156</xdr:row>
          <xdr:rowOff>22860</xdr:rowOff>
        </xdr:from>
        <xdr:to>
          <xdr:col>19</xdr:col>
          <xdr:colOff>289560</xdr:colOff>
          <xdr:row>156</xdr:row>
          <xdr:rowOff>175260</xdr:rowOff>
        </xdr:to>
        <xdr:sp macro="" textlink="">
          <xdr:nvSpPr>
            <xdr:cNvPr id="27891" name="Check Box 3315" hidden="1">
              <a:extLst>
                <a:ext uri="{63B3BB69-23CF-44E3-9099-C40C66FF867C}">
                  <a14:compatExt spid="_x0000_s27891"/>
                </a:ext>
                <a:ext uri="{FF2B5EF4-FFF2-40B4-BE49-F238E27FC236}">
                  <a16:creationId xmlns:a16="http://schemas.microsoft.com/office/drawing/2014/main" id="{00000000-0008-0000-0600-0000F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156</xdr:row>
          <xdr:rowOff>22860</xdr:rowOff>
        </xdr:from>
        <xdr:to>
          <xdr:col>21</xdr:col>
          <xdr:colOff>312420</xdr:colOff>
          <xdr:row>156</xdr:row>
          <xdr:rowOff>175260</xdr:rowOff>
        </xdr:to>
        <xdr:sp macro="" textlink="">
          <xdr:nvSpPr>
            <xdr:cNvPr id="27892" name="Check Box 3316" hidden="1">
              <a:extLst>
                <a:ext uri="{63B3BB69-23CF-44E3-9099-C40C66FF867C}">
                  <a14:compatExt spid="_x0000_s27892"/>
                </a:ext>
                <a:ext uri="{FF2B5EF4-FFF2-40B4-BE49-F238E27FC236}">
                  <a16:creationId xmlns:a16="http://schemas.microsoft.com/office/drawing/2014/main" id="{00000000-0008-0000-0600-0000F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157</xdr:row>
          <xdr:rowOff>22860</xdr:rowOff>
        </xdr:from>
        <xdr:to>
          <xdr:col>17</xdr:col>
          <xdr:colOff>289560</xdr:colOff>
          <xdr:row>157</xdr:row>
          <xdr:rowOff>175260</xdr:rowOff>
        </xdr:to>
        <xdr:sp macro="" textlink="">
          <xdr:nvSpPr>
            <xdr:cNvPr id="27896" name="Check Box 3320" hidden="1">
              <a:extLst>
                <a:ext uri="{63B3BB69-23CF-44E3-9099-C40C66FF867C}">
                  <a14:compatExt spid="_x0000_s27896"/>
                </a:ext>
                <a:ext uri="{FF2B5EF4-FFF2-40B4-BE49-F238E27FC236}">
                  <a16:creationId xmlns:a16="http://schemas.microsoft.com/office/drawing/2014/main" id="{00000000-0008-0000-0600-0000F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157</xdr:row>
          <xdr:rowOff>22860</xdr:rowOff>
        </xdr:from>
        <xdr:to>
          <xdr:col>19</xdr:col>
          <xdr:colOff>274320</xdr:colOff>
          <xdr:row>157</xdr:row>
          <xdr:rowOff>175260</xdr:rowOff>
        </xdr:to>
        <xdr:sp macro="" textlink="">
          <xdr:nvSpPr>
            <xdr:cNvPr id="27897" name="Check Box 3321" hidden="1">
              <a:extLst>
                <a:ext uri="{63B3BB69-23CF-44E3-9099-C40C66FF867C}">
                  <a14:compatExt spid="_x0000_s27897"/>
                </a:ext>
                <a:ext uri="{FF2B5EF4-FFF2-40B4-BE49-F238E27FC236}">
                  <a16:creationId xmlns:a16="http://schemas.microsoft.com/office/drawing/2014/main" id="{00000000-0008-0000-0600-0000F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157</xdr:row>
          <xdr:rowOff>22860</xdr:rowOff>
        </xdr:from>
        <xdr:to>
          <xdr:col>21</xdr:col>
          <xdr:colOff>312420</xdr:colOff>
          <xdr:row>157</xdr:row>
          <xdr:rowOff>175260</xdr:rowOff>
        </xdr:to>
        <xdr:sp macro="" textlink="">
          <xdr:nvSpPr>
            <xdr:cNvPr id="27898" name="Check Box 3322" hidden="1">
              <a:extLst>
                <a:ext uri="{63B3BB69-23CF-44E3-9099-C40C66FF867C}">
                  <a14:compatExt spid="_x0000_s27898"/>
                </a:ext>
                <a:ext uri="{FF2B5EF4-FFF2-40B4-BE49-F238E27FC236}">
                  <a16:creationId xmlns:a16="http://schemas.microsoft.com/office/drawing/2014/main" id="{00000000-0008-0000-0600-0000F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158</xdr:row>
          <xdr:rowOff>22860</xdr:rowOff>
        </xdr:from>
        <xdr:to>
          <xdr:col>17</xdr:col>
          <xdr:colOff>289560</xdr:colOff>
          <xdr:row>158</xdr:row>
          <xdr:rowOff>152400</xdr:rowOff>
        </xdr:to>
        <xdr:sp macro="" textlink="">
          <xdr:nvSpPr>
            <xdr:cNvPr id="27902" name="Check Box 3326" hidden="1">
              <a:extLst>
                <a:ext uri="{63B3BB69-23CF-44E3-9099-C40C66FF867C}">
                  <a14:compatExt spid="_x0000_s27902"/>
                </a:ext>
                <a:ext uri="{FF2B5EF4-FFF2-40B4-BE49-F238E27FC236}">
                  <a16:creationId xmlns:a16="http://schemas.microsoft.com/office/drawing/2014/main" id="{00000000-0008-0000-0600-0000F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158</xdr:row>
          <xdr:rowOff>7620</xdr:rowOff>
        </xdr:from>
        <xdr:to>
          <xdr:col>19</xdr:col>
          <xdr:colOff>289560</xdr:colOff>
          <xdr:row>158</xdr:row>
          <xdr:rowOff>152400</xdr:rowOff>
        </xdr:to>
        <xdr:sp macro="" textlink="">
          <xdr:nvSpPr>
            <xdr:cNvPr id="27903" name="Check Box 3327" hidden="1">
              <a:extLst>
                <a:ext uri="{63B3BB69-23CF-44E3-9099-C40C66FF867C}">
                  <a14:compatExt spid="_x0000_s27903"/>
                </a:ext>
                <a:ext uri="{FF2B5EF4-FFF2-40B4-BE49-F238E27FC236}">
                  <a16:creationId xmlns:a16="http://schemas.microsoft.com/office/drawing/2014/main" id="{00000000-0008-0000-0600-0000F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158</xdr:row>
          <xdr:rowOff>22860</xdr:rowOff>
        </xdr:from>
        <xdr:to>
          <xdr:col>21</xdr:col>
          <xdr:colOff>312420</xdr:colOff>
          <xdr:row>158</xdr:row>
          <xdr:rowOff>152400</xdr:rowOff>
        </xdr:to>
        <xdr:sp macro="" textlink="">
          <xdr:nvSpPr>
            <xdr:cNvPr id="27904" name="Check Box 3328" hidden="1">
              <a:extLst>
                <a:ext uri="{63B3BB69-23CF-44E3-9099-C40C66FF867C}">
                  <a14:compatExt spid="_x0000_s27904"/>
                </a:ext>
                <a:ext uri="{FF2B5EF4-FFF2-40B4-BE49-F238E27FC236}">
                  <a16:creationId xmlns:a16="http://schemas.microsoft.com/office/drawing/2014/main" id="{00000000-0008-0000-0600-00000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159</xdr:row>
          <xdr:rowOff>22860</xdr:rowOff>
        </xdr:from>
        <xdr:to>
          <xdr:col>17</xdr:col>
          <xdr:colOff>289560</xdr:colOff>
          <xdr:row>159</xdr:row>
          <xdr:rowOff>175260</xdr:rowOff>
        </xdr:to>
        <xdr:sp macro="" textlink="">
          <xdr:nvSpPr>
            <xdr:cNvPr id="27908" name="Check Box 3332" hidden="1">
              <a:extLst>
                <a:ext uri="{63B3BB69-23CF-44E3-9099-C40C66FF867C}">
                  <a14:compatExt spid="_x0000_s27908"/>
                </a:ext>
                <a:ext uri="{FF2B5EF4-FFF2-40B4-BE49-F238E27FC236}">
                  <a16:creationId xmlns:a16="http://schemas.microsoft.com/office/drawing/2014/main" id="{00000000-0008-0000-0600-00000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159</xdr:row>
          <xdr:rowOff>22860</xdr:rowOff>
        </xdr:from>
        <xdr:to>
          <xdr:col>19</xdr:col>
          <xdr:colOff>289560</xdr:colOff>
          <xdr:row>159</xdr:row>
          <xdr:rowOff>175260</xdr:rowOff>
        </xdr:to>
        <xdr:sp macro="" textlink="">
          <xdr:nvSpPr>
            <xdr:cNvPr id="27909" name="Check Box 3333" hidden="1">
              <a:extLst>
                <a:ext uri="{63B3BB69-23CF-44E3-9099-C40C66FF867C}">
                  <a14:compatExt spid="_x0000_s27909"/>
                </a:ext>
                <a:ext uri="{FF2B5EF4-FFF2-40B4-BE49-F238E27FC236}">
                  <a16:creationId xmlns:a16="http://schemas.microsoft.com/office/drawing/2014/main" id="{00000000-0008-0000-0600-00000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159</xdr:row>
          <xdr:rowOff>30480</xdr:rowOff>
        </xdr:from>
        <xdr:to>
          <xdr:col>21</xdr:col>
          <xdr:colOff>312420</xdr:colOff>
          <xdr:row>159</xdr:row>
          <xdr:rowOff>175260</xdr:rowOff>
        </xdr:to>
        <xdr:sp macro="" textlink="">
          <xdr:nvSpPr>
            <xdr:cNvPr id="27910" name="Check Box 3334" hidden="1">
              <a:extLst>
                <a:ext uri="{63B3BB69-23CF-44E3-9099-C40C66FF867C}">
                  <a14:compatExt spid="_x0000_s27910"/>
                </a:ext>
                <a:ext uri="{FF2B5EF4-FFF2-40B4-BE49-F238E27FC236}">
                  <a16:creationId xmlns:a16="http://schemas.microsoft.com/office/drawing/2014/main" id="{00000000-0008-0000-0600-00000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160</xdr:row>
          <xdr:rowOff>38100</xdr:rowOff>
        </xdr:from>
        <xdr:to>
          <xdr:col>17</xdr:col>
          <xdr:colOff>289560</xdr:colOff>
          <xdr:row>160</xdr:row>
          <xdr:rowOff>182880</xdr:rowOff>
        </xdr:to>
        <xdr:sp macro="" textlink="">
          <xdr:nvSpPr>
            <xdr:cNvPr id="27914" name="Check Box 3338" hidden="1">
              <a:extLst>
                <a:ext uri="{63B3BB69-23CF-44E3-9099-C40C66FF867C}">
                  <a14:compatExt spid="_x0000_s27914"/>
                </a:ext>
                <a:ext uri="{FF2B5EF4-FFF2-40B4-BE49-F238E27FC236}">
                  <a16:creationId xmlns:a16="http://schemas.microsoft.com/office/drawing/2014/main" id="{00000000-0008-0000-0600-00000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160</xdr:row>
          <xdr:rowOff>38100</xdr:rowOff>
        </xdr:from>
        <xdr:to>
          <xdr:col>19</xdr:col>
          <xdr:colOff>289560</xdr:colOff>
          <xdr:row>160</xdr:row>
          <xdr:rowOff>182880</xdr:rowOff>
        </xdr:to>
        <xdr:sp macro="" textlink="">
          <xdr:nvSpPr>
            <xdr:cNvPr id="27915" name="Check Box 3339" hidden="1">
              <a:extLst>
                <a:ext uri="{63B3BB69-23CF-44E3-9099-C40C66FF867C}">
                  <a14:compatExt spid="_x0000_s27915"/>
                </a:ext>
                <a:ext uri="{FF2B5EF4-FFF2-40B4-BE49-F238E27FC236}">
                  <a16:creationId xmlns:a16="http://schemas.microsoft.com/office/drawing/2014/main" id="{00000000-0008-0000-0600-00000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160</xdr:row>
          <xdr:rowOff>45720</xdr:rowOff>
        </xdr:from>
        <xdr:to>
          <xdr:col>21</xdr:col>
          <xdr:colOff>312420</xdr:colOff>
          <xdr:row>160</xdr:row>
          <xdr:rowOff>182880</xdr:rowOff>
        </xdr:to>
        <xdr:sp macro="" textlink="">
          <xdr:nvSpPr>
            <xdr:cNvPr id="27916" name="Check Box 3340" hidden="1">
              <a:extLst>
                <a:ext uri="{63B3BB69-23CF-44E3-9099-C40C66FF867C}">
                  <a14:compatExt spid="_x0000_s27916"/>
                </a:ext>
                <a:ext uri="{FF2B5EF4-FFF2-40B4-BE49-F238E27FC236}">
                  <a16:creationId xmlns:a16="http://schemas.microsoft.com/office/drawing/2014/main" id="{00000000-0008-0000-0600-00000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161</xdr:row>
          <xdr:rowOff>38100</xdr:rowOff>
        </xdr:from>
        <xdr:to>
          <xdr:col>17</xdr:col>
          <xdr:colOff>274320</xdr:colOff>
          <xdr:row>161</xdr:row>
          <xdr:rowOff>175260</xdr:rowOff>
        </xdr:to>
        <xdr:sp macro="" textlink="">
          <xdr:nvSpPr>
            <xdr:cNvPr id="27920" name="Check Box 3344" hidden="1">
              <a:extLst>
                <a:ext uri="{63B3BB69-23CF-44E3-9099-C40C66FF867C}">
                  <a14:compatExt spid="_x0000_s27920"/>
                </a:ext>
                <a:ext uri="{FF2B5EF4-FFF2-40B4-BE49-F238E27FC236}">
                  <a16:creationId xmlns:a16="http://schemas.microsoft.com/office/drawing/2014/main" id="{00000000-0008-0000-0600-00001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161</xdr:row>
          <xdr:rowOff>38100</xdr:rowOff>
        </xdr:from>
        <xdr:to>
          <xdr:col>19</xdr:col>
          <xdr:colOff>274320</xdr:colOff>
          <xdr:row>161</xdr:row>
          <xdr:rowOff>175260</xdr:rowOff>
        </xdr:to>
        <xdr:sp macro="" textlink="">
          <xdr:nvSpPr>
            <xdr:cNvPr id="27921" name="Check Box 3345" hidden="1">
              <a:extLst>
                <a:ext uri="{63B3BB69-23CF-44E3-9099-C40C66FF867C}">
                  <a14:compatExt spid="_x0000_s27921"/>
                </a:ext>
                <a:ext uri="{FF2B5EF4-FFF2-40B4-BE49-F238E27FC236}">
                  <a16:creationId xmlns:a16="http://schemas.microsoft.com/office/drawing/2014/main" id="{00000000-0008-0000-0600-00001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161</xdr:row>
          <xdr:rowOff>45720</xdr:rowOff>
        </xdr:from>
        <xdr:to>
          <xdr:col>21</xdr:col>
          <xdr:colOff>312420</xdr:colOff>
          <xdr:row>161</xdr:row>
          <xdr:rowOff>182880</xdr:rowOff>
        </xdr:to>
        <xdr:sp macro="" textlink="">
          <xdr:nvSpPr>
            <xdr:cNvPr id="27922" name="Check Box 3346" hidden="1">
              <a:extLst>
                <a:ext uri="{63B3BB69-23CF-44E3-9099-C40C66FF867C}">
                  <a14:compatExt spid="_x0000_s27922"/>
                </a:ext>
                <a:ext uri="{FF2B5EF4-FFF2-40B4-BE49-F238E27FC236}">
                  <a16:creationId xmlns:a16="http://schemas.microsoft.com/office/drawing/2014/main" id="{00000000-0008-0000-0600-00001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162</xdr:row>
          <xdr:rowOff>30480</xdr:rowOff>
        </xdr:from>
        <xdr:to>
          <xdr:col>17</xdr:col>
          <xdr:colOff>274320</xdr:colOff>
          <xdr:row>162</xdr:row>
          <xdr:rowOff>175260</xdr:rowOff>
        </xdr:to>
        <xdr:sp macro="" textlink="">
          <xdr:nvSpPr>
            <xdr:cNvPr id="27926" name="Check Box 3350" hidden="1">
              <a:extLst>
                <a:ext uri="{63B3BB69-23CF-44E3-9099-C40C66FF867C}">
                  <a14:compatExt spid="_x0000_s27926"/>
                </a:ext>
                <a:ext uri="{FF2B5EF4-FFF2-40B4-BE49-F238E27FC236}">
                  <a16:creationId xmlns:a16="http://schemas.microsoft.com/office/drawing/2014/main" id="{00000000-0008-0000-0600-00001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162</xdr:row>
          <xdr:rowOff>30480</xdr:rowOff>
        </xdr:from>
        <xdr:to>
          <xdr:col>19</xdr:col>
          <xdr:colOff>289560</xdr:colOff>
          <xdr:row>162</xdr:row>
          <xdr:rowOff>175260</xdr:rowOff>
        </xdr:to>
        <xdr:sp macro="" textlink="">
          <xdr:nvSpPr>
            <xdr:cNvPr id="27927" name="Check Box 3351" hidden="1">
              <a:extLst>
                <a:ext uri="{63B3BB69-23CF-44E3-9099-C40C66FF867C}">
                  <a14:compatExt spid="_x0000_s27927"/>
                </a:ext>
                <a:ext uri="{FF2B5EF4-FFF2-40B4-BE49-F238E27FC236}">
                  <a16:creationId xmlns:a16="http://schemas.microsoft.com/office/drawing/2014/main" id="{00000000-0008-0000-0600-00001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162</xdr:row>
          <xdr:rowOff>38100</xdr:rowOff>
        </xdr:from>
        <xdr:to>
          <xdr:col>21</xdr:col>
          <xdr:colOff>312420</xdr:colOff>
          <xdr:row>162</xdr:row>
          <xdr:rowOff>182880</xdr:rowOff>
        </xdr:to>
        <xdr:sp macro="" textlink="">
          <xdr:nvSpPr>
            <xdr:cNvPr id="27928" name="Check Box 3352" hidden="1">
              <a:extLst>
                <a:ext uri="{63B3BB69-23CF-44E3-9099-C40C66FF867C}">
                  <a14:compatExt spid="_x0000_s27928"/>
                </a:ext>
                <a:ext uri="{FF2B5EF4-FFF2-40B4-BE49-F238E27FC236}">
                  <a16:creationId xmlns:a16="http://schemas.microsoft.com/office/drawing/2014/main" id="{00000000-0008-0000-0600-00001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163</xdr:row>
          <xdr:rowOff>22860</xdr:rowOff>
        </xdr:from>
        <xdr:to>
          <xdr:col>17</xdr:col>
          <xdr:colOff>274320</xdr:colOff>
          <xdr:row>163</xdr:row>
          <xdr:rowOff>175260</xdr:rowOff>
        </xdr:to>
        <xdr:sp macro="" textlink="">
          <xdr:nvSpPr>
            <xdr:cNvPr id="27932" name="Check Box 3356" hidden="1">
              <a:extLst>
                <a:ext uri="{63B3BB69-23CF-44E3-9099-C40C66FF867C}">
                  <a14:compatExt spid="_x0000_s27932"/>
                </a:ext>
                <a:ext uri="{FF2B5EF4-FFF2-40B4-BE49-F238E27FC236}">
                  <a16:creationId xmlns:a16="http://schemas.microsoft.com/office/drawing/2014/main" id="{00000000-0008-0000-0600-00001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163</xdr:row>
          <xdr:rowOff>30480</xdr:rowOff>
        </xdr:from>
        <xdr:to>
          <xdr:col>19</xdr:col>
          <xdr:colOff>289560</xdr:colOff>
          <xdr:row>163</xdr:row>
          <xdr:rowOff>175260</xdr:rowOff>
        </xdr:to>
        <xdr:sp macro="" textlink="">
          <xdr:nvSpPr>
            <xdr:cNvPr id="27933" name="Check Box 3357" hidden="1">
              <a:extLst>
                <a:ext uri="{63B3BB69-23CF-44E3-9099-C40C66FF867C}">
                  <a14:compatExt spid="_x0000_s27933"/>
                </a:ext>
                <a:ext uri="{FF2B5EF4-FFF2-40B4-BE49-F238E27FC236}">
                  <a16:creationId xmlns:a16="http://schemas.microsoft.com/office/drawing/2014/main" id="{00000000-0008-0000-0600-00001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163</xdr:row>
          <xdr:rowOff>38100</xdr:rowOff>
        </xdr:from>
        <xdr:to>
          <xdr:col>21</xdr:col>
          <xdr:colOff>312420</xdr:colOff>
          <xdr:row>163</xdr:row>
          <xdr:rowOff>182880</xdr:rowOff>
        </xdr:to>
        <xdr:sp macro="" textlink="">
          <xdr:nvSpPr>
            <xdr:cNvPr id="27934" name="Check Box 3358" hidden="1">
              <a:extLst>
                <a:ext uri="{63B3BB69-23CF-44E3-9099-C40C66FF867C}">
                  <a14:compatExt spid="_x0000_s27934"/>
                </a:ext>
                <a:ext uri="{FF2B5EF4-FFF2-40B4-BE49-F238E27FC236}">
                  <a16:creationId xmlns:a16="http://schemas.microsoft.com/office/drawing/2014/main" id="{00000000-0008-0000-0600-00001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164</xdr:row>
          <xdr:rowOff>22860</xdr:rowOff>
        </xdr:from>
        <xdr:to>
          <xdr:col>17</xdr:col>
          <xdr:colOff>289560</xdr:colOff>
          <xdr:row>164</xdr:row>
          <xdr:rowOff>152400</xdr:rowOff>
        </xdr:to>
        <xdr:sp macro="" textlink="">
          <xdr:nvSpPr>
            <xdr:cNvPr id="27938" name="Check Box 3362" hidden="1">
              <a:extLst>
                <a:ext uri="{63B3BB69-23CF-44E3-9099-C40C66FF867C}">
                  <a14:compatExt spid="_x0000_s27938"/>
                </a:ext>
                <a:ext uri="{FF2B5EF4-FFF2-40B4-BE49-F238E27FC236}">
                  <a16:creationId xmlns:a16="http://schemas.microsoft.com/office/drawing/2014/main" id="{00000000-0008-0000-0600-00002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164</xdr:row>
          <xdr:rowOff>7620</xdr:rowOff>
        </xdr:from>
        <xdr:to>
          <xdr:col>19</xdr:col>
          <xdr:colOff>289560</xdr:colOff>
          <xdr:row>164</xdr:row>
          <xdr:rowOff>152400</xdr:rowOff>
        </xdr:to>
        <xdr:sp macro="" textlink="">
          <xdr:nvSpPr>
            <xdr:cNvPr id="27939" name="Check Box 3363" hidden="1">
              <a:extLst>
                <a:ext uri="{63B3BB69-23CF-44E3-9099-C40C66FF867C}">
                  <a14:compatExt spid="_x0000_s27939"/>
                </a:ext>
                <a:ext uri="{FF2B5EF4-FFF2-40B4-BE49-F238E27FC236}">
                  <a16:creationId xmlns:a16="http://schemas.microsoft.com/office/drawing/2014/main" id="{00000000-0008-0000-0600-00002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164</xdr:row>
          <xdr:rowOff>22860</xdr:rowOff>
        </xdr:from>
        <xdr:to>
          <xdr:col>21</xdr:col>
          <xdr:colOff>312420</xdr:colOff>
          <xdr:row>164</xdr:row>
          <xdr:rowOff>175260</xdr:rowOff>
        </xdr:to>
        <xdr:sp macro="" textlink="">
          <xdr:nvSpPr>
            <xdr:cNvPr id="27940" name="Check Box 3364" hidden="1">
              <a:extLst>
                <a:ext uri="{63B3BB69-23CF-44E3-9099-C40C66FF867C}">
                  <a14:compatExt spid="_x0000_s27940"/>
                </a:ext>
                <a:ext uri="{FF2B5EF4-FFF2-40B4-BE49-F238E27FC236}">
                  <a16:creationId xmlns:a16="http://schemas.microsoft.com/office/drawing/2014/main" id="{00000000-0008-0000-0600-00002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165</xdr:row>
          <xdr:rowOff>7620</xdr:rowOff>
        </xdr:from>
        <xdr:to>
          <xdr:col>17</xdr:col>
          <xdr:colOff>289560</xdr:colOff>
          <xdr:row>165</xdr:row>
          <xdr:rowOff>152400</xdr:rowOff>
        </xdr:to>
        <xdr:sp macro="" textlink="">
          <xdr:nvSpPr>
            <xdr:cNvPr id="27944" name="Check Box 3368" hidden="1">
              <a:extLst>
                <a:ext uri="{63B3BB69-23CF-44E3-9099-C40C66FF867C}">
                  <a14:compatExt spid="_x0000_s27944"/>
                </a:ext>
                <a:ext uri="{FF2B5EF4-FFF2-40B4-BE49-F238E27FC236}">
                  <a16:creationId xmlns:a16="http://schemas.microsoft.com/office/drawing/2014/main" id="{00000000-0008-0000-0600-00002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165</xdr:row>
          <xdr:rowOff>22860</xdr:rowOff>
        </xdr:from>
        <xdr:to>
          <xdr:col>19</xdr:col>
          <xdr:colOff>289560</xdr:colOff>
          <xdr:row>165</xdr:row>
          <xdr:rowOff>182880</xdr:rowOff>
        </xdr:to>
        <xdr:sp macro="" textlink="">
          <xdr:nvSpPr>
            <xdr:cNvPr id="27945" name="Check Box 3369" hidden="1">
              <a:extLst>
                <a:ext uri="{63B3BB69-23CF-44E3-9099-C40C66FF867C}">
                  <a14:compatExt spid="_x0000_s27945"/>
                </a:ext>
                <a:ext uri="{FF2B5EF4-FFF2-40B4-BE49-F238E27FC236}">
                  <a16:creationId xmlns:a16="http://schemas.microsoft.com/office/drawing/2014/main" id="{00000000-0008-0000-0600-00002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165</xdr:row>
          <xdr:rowOff>22860</xdr:rowOff>
        </xdr:from>
        <xdr:to>
          <xdr:col>21</xdr:col>
          <xdr:colOff>312420</xdr:colOff>
          <xdr:row>165</xdr:row>
          <xdr:rowOff>182880</xdr:rowOff>
        </xdr:to>
        <xdr:sp macro="" textlink="">
          <xdr:nvSpPr>
            <xdr:cNvPr id="27946" name="Check Box 3370" hidden="1">
              <a:extLst>
                <a:ext uri="{63B3BB69-23CF-44E3-9099-C40C66FF867C}">
                  <a14:compatExt spid="_x0000_s27946"/>
                </a:ext>
                <a:ext uri="{FF2B5EF4-FFF2-40B4-BE49-F238E27FC236}">
                  <a16:creationId xmlns:a16="http://schemas.microsoft.com/office/drawing/2014/main" id="{00000000-0008-0000-0600-00002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166</xdr:row>
          <xdr:rowOff>7620</xdr:rowOff>
        </xdr:from>
        <xdr:to>
          <xdr:col>17</xdr:col>
          <xdr:colOff>289560</xdr:colOff>
          <xdr:row>166</xdr:row>
          <xdr:rowOff>152400</xdr:rowOff>
        </xdr:to>
        <xdr:sp macro="" textlink="">
          <xdr:nvSpPr>
            <xdr:cNvPr id="27950" name="Check Box 3374" hidden="1">
              <a:extLst>
                <a:ext uri="{63B3BB69-23CF-44E3-9099-C40C66FF867C}">
                  <a14:compatExt spid="_x0000_s27950"/>
                </a:ext>
                <a:ext uri="{FF2B5EF4-FFF2-40B4-BE49-F238E27FC236}">
                  <a16:creationId xmlns:a16="http://schemas.microsoft.com/office/drawing/2014/main" id="{00000000-0008-0000-0600-00002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166</xdr:row>
          <xdr:rowOff>7620</xdr:rowOff>
        </xdr:from>
        <xdr:to>
          <xdr:col>19</xdr:col>
          <xdr:colOff>289560</xdr:colOff>
          <xdr:row>166</xdr:row>
          <xdr:rowOff>175260</xdr:rowOff>
        </xdr:to>
        <xdr:sp macro="" textlink="">
          <xdr:nvSpPr>
            <xdr:cNvPr id="27951" name="Check Box 3375" hidden="1">
              <a:extLst>
                <a:ext uri="{63B3BB69-23CF-44E3-9099-C40C66FF867C}">
                  <a14:compatExt spid="_x0000_s27951"/>
                </a:ext>
                <a:ext uri="{FF2B5EF4-FFF2-40B4-BE49-F238E27FC236}">
                  <a16:creationId xmlns:a16="http://schemas.microsoft.com/office/drawing/2014/main" id="{00000000-0008-0000-0600-00002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166</xdr:row>
          <xdr:rowOff>7620</xdr:rowOff>
        </xdr:from>
        <xdr:to>
          <xdr:col>21</xdr:col>
          <xdr:colOff>312420</xdr:colOff>
          <xdr:row>166</xdr:row>
          <xdr:rowOff>175260</xdr:rowOff>
        </xdr:to>
        <xdr:sp macro="" textlink="">
          <xdr:nvSpPr>
            <xdr:cNvPr id="27952" name="Check Box 3376" hidden="1">
              <a:extLst>
                <a:ext uri="{63B3BB69-23CF-44E3-9099-C40C66FF867C}">
                  <a14:compatExt spid="_x0000_s27952"/>
                </a:ext>
                <a:ext uri="{FF2B5EF4-FFF2-40B4-BE49-F238E27FC236}">
                  <a16:creationId xmlns:a16="http://schemas.microsoft.com/office/drawing/2014/main" id="{00000000-0008-0000-0600-00003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167</xdr:row>
          <xdr:rowOff>22860</xdr:rowOff>
        </xdr:from>
        <xdr:to>
          <xdr:col>17</xdr:col>
          <xdr:colOff>289560</xdr:colOff>
          <xdr:row>167</xdr:row>
          <xdr:rowOff>175260</xdr:rowOff>
        </xdr:to>
        <xdr:sp macro="" textlink="">
          <xdr:nvSpPr>
            <xdr:cNvPr id="27956" name="Check Box 3380" hidden="1">
              <a:extLst>
                <a:ext uri="{63B3BB69-23CF-44E3-9099-C40C66FF867C}">
                  <a14:compatExt spid="_x0000_s27956"/>
                </a:ext>
                <a:ext uri="{FF2B5EF4-FFF2-40B4-BE49-F238E27FC236}">
                  <a16:creationId xmlns:a16="http://schemas.microsoft.com/office/drawing/2014/main" id="{00000000-0008-0000-0600-00003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167</xdr:row>
          <xdr:rowOff>22860</xdr:rowOff>
        </xdr:from>
        <xdr:to>
          <xdr:col>19</xdr:col>
          <xdr:colOff>289560</xdr:colOff>
          <xdr:row>167</xdr:row>
          <xdr:rowOff>175260</xdr:rowOff>
        </xdr:to>
        <xdr:sp macro="" textlink="">
          <xdr:nvSpPr>
            <xdr:cNvPr id="27957" name="Check Box 3381" hidden="1">
              <a:extLst>
                <a:ext uri="{63B3BB69-23CF-44E3-9099-C40C66FF867C}">
                  <a14:compatExt spid="_x0000_s27957"/>
                </a:ext>
                <a:ext uri="{FF2B5EF4-FFF2-40B4-BE49-F238E27FC236}">
                  <a16:creationId xmlns:a16="http://schemas.microsoft.com/office/drawing/2014/main" id="{00000000-0008-0000-0600-00003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167</xdr:row>
          <xdr:rowOff>30480</xdr:rowOff>
        </xdr:from>
        <xdr:to>
          <xdr:col>21</xdr:col>
          <xdr:colOff>312420</xdr:colOff>
          <xdr:row>167</xdr:row>
          <xdr:rowOff>175260</xdr:rowOff>
        </xdr:to>
        <xdr:sp macro="" textlink="">
          <xdr:nvSpPr>
            <xdr:cNvPr id="27958" name="Check Box 3382" hidden="1">
              <a:extLst>
                <a:ext uri="{63B3BB69-23CF-44E3-9099-C40C66FF867C}">
                  <a14:compatExt spid="_x0000_s27958"/>
                </a:ext>
                <a:ext uri="{FF2B5EF4-FFF2-40B4-BE49-F238E27FC236}">
                  <a16:creationId xmlns:a16="http://schemas.microsoft.com/office/drawing/2014/main" id="{00000000-0008-0000-0600-00003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168</xdr:row>
          <xdr:rowOff>22860</xdr:rowOff>
        </xdr:from>
        <xdr:to>
          <xdr:col>17</xdr:col>
          <xdr:colOff>274320</xdr:colOff>
          <xdr:row>168</xdr:row>
          <xdr:rowOff>152400</xdr:rowOff>
        </xdr:to>
        <xdr:sp macro="" textlink="">
          <xdr:nvSpPr>
            <xdr:cNvPr id="27962" name="Check Box 3386" hidden="1">
              <a:extLst>
                <a:ext uri="{63B3BB69-23CF-44E3-9099-C40C66FF867C}">
                  <a14:compatExt spid="_x0000_s27962"/>
                </a:ext>
                <a:ext uri="{FF2B5EF4-FFF2-40B4-BE49-F238E27FC236}">
                  <a16:creationId xmlns:a16="http://schemas.microsoft.com/office/drawing/2014/main" id="{00000000-0008-0000-0600-00003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168</xdr:row>
          <xdr:rowOff>7620</xdr:rowOff>
        </xdr:from>
        <xdr:to>
          <xdr:col>19</xdr:col>
          <xdr:colOff>289560</xdr:colOff>
          <xdr:row>168</xdr:row>
          <xdr:rowOff>152400</xdr:rowOff>
        </xdr:to>
        <xdr:sp macro="" textlink="">
          <xdr:nvSpPr>
            <xdr:cNvPr id="27963" name="Check Box 3387" hidden="1">
              <a:extLst>
                <a:ext uri="{63B3BB69-23CF-44E3-9099-C40C66FF867C}">
                  <a14:compatExt spid="_x0000_s27963"/>
                </a:ext>
                <a:ext uri="{FF2B5EF4-FFF2-40B4-BE49-F238E27FC236}">
                  <a16:creationId xmlns:a16="http://schemas.microsoft.com/office/drawing/2014/main" id="{00000000-0008-0000-0600-00003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168</xdr:row>
          <xdr:rowOff>7620</xdr:rowOff>
        </xdr:from>
        <xdr:to>
          <xdr:col>21</xdr:col>
          <xdr:colOff>312420</xdr:colOff>
          <xdr:row>168</xdr:row>
          <xdr:rowOff>152400</xdr:rowOff>
        </xdr:to>
        <xdr:sp macro="" textlink="">
          <xdr:nvSpPr>
            <xdr:cNvPr id="27964" name="Check Box 3388" hidden="1">
              <a:extLst>
                <a:ext uri="{63B3BB69-23CF-44E3-9099-C40C66FF867C}">
                  <a14:compatExt spid="_x0000_s27964"/>
                </a:ext>
                <a:ext uri="{FF2B5EF4-FFF2-40B4-BE49-F238E27FC236}">
                  <a16:creationId xmlns:a16="http://schemas.microsoft.com/office/drawing/2014/main" id="{00000000-0008-0000-0600-00003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169</xdr:row>
          <xdr:rowOff>7620</xdr:rowOff>
        </xdr:from>
        <xdr:to>
          <xdr:col>17</xdr:col>
          <xdr:colOff>274320</xdr:colOff>
          <xdr:row>169</xdr:row>
          <xdr:rowOff>152400</xdr:rowOff>
        </xdr:to>
        <xdr:sp macro="" textlink="">
          <xdr:nvSpPr>
            <xdr:cNvPr id="27968" name="Check Box 3392" hidden="1">
              <a:extLst>
                <a:ext uri="{63B3BB69-23CF-44E3-9099-C40C66FF867C}">
                  <a14:compatExt spid="_x0000_s27968"/>
                </a:ext>
                <a:ext uri="{FF2B5EF4-FFF2-40B4-BE49-F238E27FC236}">
                  <a16:creationId xmlns:a16="http://schemas.microsoft.com/office/drawing/2014/main" id="{00000000-0008-0000-0600-00004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168</xdr:row>
          <xdr:rowOff>220980</xdr:rowOff>
        </xdr:from>
        <xdr:to>
          <xdr:col>19</xdr:col>
          <xdr:colOff>289560</xdr:colOff>
          <xdr:row>169</xdr:row>
          <xdr:rowOff>152400</xdr:rowOff>
        </xdr:to>
        <xdr:sp macro="" textlink="">
          <xdr:nvSpPr>
            <xdr:cNvPr id="27969" name="Check Box 3393" hidden="1">
              <a:extLst>
                <a:ext uri="{63B3BB69-23CF-44E3-9099-C40C66FF867C}">
                  <a14:compatExt spid="_x0000_s27969"/>
                </a:ext>
                <a:ext uri="{FF2B5EF4-FFF2-40B4-BE49-F238E27FC236}">
                  <a16:creationId xmlns:a16="http://schemas.microsoft.com/office/drawing/2014/main" id="{00000000-0008-0000-0600-00004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169</xdr:row>
          <xdr:rowOff>7620</xdr:rowOff>
        </xdr:from>
        <xdr:to>
          <xdr:col>21</xdr:col>
          <xdr:colOff>312420</xdr:colOff>
          <xdr:row>169</xdr:row>
          <xdr:rowOff>175260</xdr:rowOff>
        </xdr:to>
        <xdr:sp macro="" textlink="">
          <xdr:nvSpPr>
            <xdr:cNvPr id="27970" name="Check Box 3394" hidden="1">
              <a:extLst>
                <a:ext uri="{63B3BB69-23CF-44E3-9099-C40C66FF867C}">
                  <a14:compatExt spid="_x0000_s27970"/>
                </a:ext>
                <a:ext uri="{FF2B5EF4-FFF2-40B4-BE49-F238E27FC236}">
                  <a16:creationId xmlns:a16="http://schemas.microsoft.com/office/drawing/2014/main" id="{00000000-0008-0000-0600-00004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170</xdr:row>
          <xdr:rowOff>7620</xdr:rowOff>
        </xdr:from>
        <xdr:to>
          <xdr:col>17</xdr:col>
          <xdr:colOff>274320</xdr:colOff>
          <xdr:row>170</xdr:row>
          <xdr:rowOff>152400</xdr:rowOff>
        </xdr:to>
        <xdr:sp macro="" textlink="">
          <xdr:nvSpPr>
            <xdr:cNvPr id="27974" name="Check Box 3398" hidden="1">
              <a:extLst>
                <a:ext uri="{63B3BB69-23CF-44E3-9099-C40C66FF867C}">
                  <a14:compatExt spid="_x0000_s27974"/>
                </a:ext>
                <a:ext uri="{FF2B5EF4-FFF2-40B4-BE49-F238E27FC236}">
                  <a16:creationId xmlns:a16="http://schemas.microsoft.com/office/drawing/2014/main" id="{00000000-0008-0000-0600-00004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170</xdr:row>
          <xdr:rowOff>7620</xdr:rowOff>
        </xdr:from>
        <xdr:to>
          <xdr:col>19</xdr:col>
          <xdr:colOff>289560</xdr:colOff>
          <xdr:row>170</xdr:row>
          <xdr:rowOff>175260</xdr:rowOff>
        </xdr:to>
        <xdr:sp macro="" textlink="">
          <xdr:nvSpPr>
            <xdr:cNvPr id="27975" name="Check Box 3399" hidden="1">
              <a:extLst>
                <a:ext uri="{63B3BB69-23CF-44E3-9099-C40C66FF867C}">
                  <a14:compatExt spid="_x0000_s27975"/>
                </a:ext>
                <a:ext uri="{FF2B5EF4-FFF2-40B4-BE49-F238E27FC236}">
                  <a16:creationId xmlns:a16="http://schemas.microsoft.com/office/drawing/2014/main" id="{00000000-0008-0000-0600-00004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170</xdr:row>
          <xdr:rowOff>7620</xdr:rowOff>
        </xdr:from>
        <xdr:to>
          <xdr:col>21</xdr:col>
          <xdr:colOff>312420</xdr:colOff>
          <xdr:row>170</xdr:row>
          <xdr:rowOff>175260</xdr:rowOff>
        </xdr:to>
        <xdr:sp macro="" textlink="">
          <xdr:nvSpPr>
            <xdr:cNvPr id="27976" name="Check Box 3400" hidden="1">
              <a:extLst>
                <a:ext uri="{63B3BB69-23CF-44E3-9099-C40C66FF867C}">
                  <a14:compatExt spid="_x0000_s27976"/>
                </a:ext>
                <a:ext uri="{FF2B5EF4-FFF2-40B4-BE49-F238E27FC236}">
                  <a16:creationId xmlns:a16="http://schemas.microsoft.com/office/drawing/2014/main" id="{00000000-0008-0000-0600-00004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171</xdr:row>
          <xdr:rowOff>22860</xdr:rowOff>
        </xdr:from>
        <xdr:to>
          <xdr:col>17</xdr:col>
          <xdr:colOff>289560</xdr:colOff>
          <xdr:row>171</xdr:row>
          <xdr:rowOff>175260</xdr:rowOff>
        </xdr:to>
        <xdr:sp macro="" textlink="">
          <xdr:nvSpPr>
            <xdr:cNvPr id="27980" name="Check Box 3404" hidden="1">
              <a:extLst>
                <a:ext uri="{63B3BB69-23CF-44E3-9099-C40C66FF867C}">
                  <a14:compatExt spid="_x0000_s27980"/>
                </a:ext>
                <a:ext uri="{FF2B5EF4-FFF2-40B4-BE49-F238E27FC236}">
                  <a16:creationId xmlns:a16="http://schemas.microsoft.com/office/drawing/2014/main" id="{00000000-0008-0000-0600-00004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171</xdr:row>
          <xdr:rowOff>22860</xdr:rowOff>
        </xdr:from>
        <xdr:to>
          <xdr:col>19</xdr:col>
          <xdr:colOff>289560</xdr:colOff>
          <xdr:row>171</xdr:row>
          <xdr:rowOff>175260</xdr:rowOff>
        </xdr:to>
        <xdr:sp macro="" textlink="">
          <xdr:nvSpPr>
            <xdr:cNvPr id="27981" name="Check Box 3405" hidden="1">
              <a:extLst>
                <a:ext uri="{63B3BB69-23CF-44E3-9099-C40C66FF867C}">
                  <a14:compatExt spid="_x0000_s27981"/>
                </a:ext>
                <a:ext uri="{FF2B5EF4-FFF2-40B4-BE49-F238E27FC236}">
                  <a16:creationId xmlns:a16="http://schemas.microsoft.com/office/drawing/2014/main" id="{00000000-0008-0000-0600-00004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171</xdr:row>
          <xdr:rowOff>30480</xdr:rowOff>
        </xdr:from>
        <xdr:to>
          <xdr:col>21</xdr:col>
          <xdr:colOff>312420</xdr:colOff>
          <xdr:row>171</xdr:row>
          <xdr:rowOff>175260</xdr:rowOff>
        </xdr:to>
        <xdr:sp macro="" textlink="">
          <xdr:nvSpPr>
            <xdr:cNvPr id="27982" name="Check Box 3406" hidden="1">
              <a:extLst>
                <a:ext uri="{63B3BB69-23CF-44E3-9099-C40C66FF867C}">
                  <a14:compatExt spid="_x0000_s27982"/>
                </a:ext>
                <a:ext uri="{FF2B5EF4-FFF2-40B4-BE49-F238E27FC236}">
                  <a16:creationId xmlns:a16="http://schemas.microsoft.com/office/drawing/2014/main" id="{00000000-0008-0000-0600-00004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172</xdr:row>
          <xdr:rowOff>7620</xdr:rowOff>
        </xdr:from>
        <xdr:to>
          <xdr:col>17</xdr:col>
          <xdr:colOff>289560</xdr:colOff>
          <xdr:row>172</xdr:row>
          <xdr:rowOff>152400</xdr:rowOff>
        </xdr:to>
        <xdr:sp macro="" textlink="">
          <xdr:nvSpPr>
            <xdr:cNvPr id="27986" name="Check Box 3410" hidden="1">
              <a:extLst>
                <a:ext uri="{63B3BB69-23CF-44E3-9099-C40C66FF867C}">
                  <a14:compatExt spid="_x0000_s27986"/>
                </a:ext>
                <a:ext uri="{FF2B5EF4-FFF2-40B4-BE49-F238E27FC236}">
                  <a16:creationId xmlns:a16="http://schemas.microsoft.com/office/drawing/2014/main" id="{00000000-0008-0000-0600-00005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172</xdr:row>
          <xdr:rowOff>7620</xdr:rowOff>
        </xdr:from>
        <xdr:to>
          <xdr:col>19</xdr:col>
          <xdr:colOff>289560</xdr:colOff>
          <xdr:row>172</xdr:row>
          <xdr:rowOff>152400</xdr:rowOff>
        </xdr:to>
        <xdr:sp macro="" textlink="">
          <xdr:nvSpPr>
            <xdr:cNvPr id="27987" name="Check Box 3411" hidden="1">
              <a:extLst>
                <a:ext uri="{63B3BB69-23CF-44E3-9099-C40C66FF867C}">
                  <a14:compatExt spid="_x0000_s27987"/>
                </a:ext>
                <a:ext uri="{FF2B5EF4-FFF2-40B4-BE49-F238E27FC236}">
                  <a16:creationId xmlns:a16="http://schemas.microsoft.com/office/drawing/2014/main" id="{00000000-0008-0000-0600-00005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172</xdr:row>
          <xdr:rowOff>22860</xdr:rowOff>
        </xdr:from>
        <xdr:to>
          <xdr:col>21</xdr:col>
          <xdr:colOff>312420</xdr:colOff>
          <xdr:row>172</xdr:row>
          <xdr:rowOff>175260</xdr:rowOff>
        </xdr:to>
        <xdr:sp macro="" textlink="">
          <xdr:nvSpPr>
            <xdr:cNvPr id="27988" name="Check Box 3412" hidden="1">
              <a:extLst>
                <a:ext uri="{63B3BB69-23CF-44E3-9099-C40C66FF867C}">
                  <a14:compatExt spid="_x0000_s27988"/>
                </a:ext>
                <a:ext uri="{FF2B5EF4-FFF2-40B4-BE49-F238E27FC236}">
                  <a16:creationId xmlns:a16="http://schemas.microsoft.com/office/drawing/2014/main" id="{00000000-0008-0000-0600-00005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173</xdr:row>
          <xdr:rowOff>22860</xdr:rowOff>
        </xdr:from>
        <xdr:to>
          <xdr:col>17</xdr:col>
          <xdr:colOff>274320</xdr:colOff>
          <xdr:row>173</xdr:row>
          <xdr:rowOff>175260</xdr:rowOff>
        </xdr:to>
        <xdr:sp macro="" textlink="">
          <xdr:nvSpPr>
            <xdr:cNvPr id="27992" name="Check Box 3416" hidden="1">
              <a:extLst>
                <a:ext uri="{63B3BB69-23CF-44E3-9099-C40C66FF867C}">
                  <a14:compatExt spid="_x0000_s27992"/>
                </a:ext>
                <a:ext uri="{FF2B5EF4-FFF2-40B4-BE49-F238E27FC236}">
                  <a16:creationId xmlns:a16="http://schemas.microsoft.com/office/drawing/2014/main" id="{00000000-0008-0000-0600-00005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173</xdr:row>
          <xdr:rowOff>22860</xdr:rowOff>
        </xdr:from>
        <xdr:to>
          <xdr:col>19</xdr:col>
          <xdr:colOff>274320</xdr:colOff>
          <xdr:row>173</xdr:row>
          <xdr:rowOff>175260</xdr:rowOff>
        </xdr:to>
        <xdr:sp macro="" textlink="">
          <xdr:nvSpPr>
            <xdr:cNvPr id="27993" name="Check Box 3417" hidden="1">
              <a:extLst>
                <a:ext uri="{63B3BB69-23CF-44E3-9099-C40C66FF867C}">
                  <a14:compatExt spid="_x0000_s27993"/>
                </a:ext>
                <a:ext uri="{FF2B5EF4-FFF2-40B4-BE49-F238E27FC236}">
                  <a16:creationId xmlns:a16="http://schemas.microsoft.com/office/drawing/2014/main" id="{00000000-0008-0000-0600-00005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173</xdr:row>
          <xdr:rowOff>22860</xdr:rowOff>
        </xdr:from>
        <xdr:to>
          <xdr:col>21</xdr:col>
          <xdr:colOff>312420</xdr:colOff>
          <xdr:row>173</xdr:row>
          <xdr:rowOff>175260</xdr:rowOff>
        </xdr:to>
        <xdr:sp macro="" textlink="">
          <xdr:nvSpPr>
            <xdr:cNvPr id="27994" name="Check Box 3418" hidden="1">
              <a:extLst>
                <a:ext uri="{63B3BB69-23CF-44E3-9099-C40C66FF867C}">
                  <a14:compatExt spid="_x0000_s27994"/>
                </a:ext>
                <a:ext uri="{FF2B5EF4-FFF2-40B4-BE49-F238E27FC236}">
                  <a16:creationId xmlns:a16="http://schemas.microsoft.com/office/drawing/2014/main" id="{00000000-0008-0000-0600-00005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72</xdr:row>
          <xdr:rowOff>60960</xdr:rowOff>
        </xdr:from>
        <xdr:to>
          <xdr:col>17</xdr:col>
          <xdr:colOff>289560</xdr:colOff>
          <xdr:row>72</xdr:row>
          <xdr:rowOff>190500</xdr:rowOff>
        </xdr:to>
        <xdr:sp macro="" textlink="">
          <xdr:nvSpPr>
            <xdr:cNvPr id="28009" name="Check Box 3433" hidden="1">
              <a:extLst>
                <a:ext uri="{63B3BB69-23CF-44E3-9099-C40C66FF867C}">
                  <a14:compatExt spid="_x0000_s28009"/>
                </a:ext>
                <a:ext uri="{FF2B5EF4-FFF2-40B4-BE49-F238E27FC236}">
                  <a16:creationId xmlns:a16="http://schemas.microsoft.com/office/drawing/2014/main" id="{00000000-0008-0000-0600-00006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72</xdr:row>
          <xdr:rowOff>45720</xdr:rowOff>
        </xdr:from>
        <xdr:to>
          <xdr:col>19</xdr:col>
          <xdr:colOff>289560</xdr:colOff>
          <xdr:row>72</xdr:row>
          <xdr:rowOff>182880</xdr:rowOff>
        </xdr:to>
        <xdr:sp macro="" textlink="">
          <xdr:nvSpPr>
            <xdr:cNvPr id="28010" name="Check Box 3434" hidden="1">
              <a:extLst>
                <a:ext uri="{63B3BB69-23CF-44E3-9099-C40C66FF867C}">
                  <a14:compatExt spid="_x0000_s28010"/>
                </a:ext>
                <a:ext uri="{FF2B5EF4-FFF2-40B4-BE49-F238E27FC236}">
                  <a16:creationId xmlns:a16="http://schemas.microsoft.com/office/drawing/2014/main" id="{00000000-0008-0000-0600-00006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72</xdr:row>
          <xdr:rowOff>60960</xdr:rowOff>
        </xdr:from>
        <xdr:to>
          <xdr:col>21</xdr:col>
          <xdr:colOff>312420</xdr:colOff>
          <xdr:row>72</xdr:row>
          <xdr:rowOff>190500</xdr:rowOff>
        </xdr:to>
        <xdr:sp macro="" textlink="">
          <xdr:nvSpPr>
            <xdr:cNvPr id="28011" name="Check Box 3435" hidden="1">
              <a:extLst>
                <a:ext uri="{63B3BB69-23CF-44E3-9099-C40C66FF867C}">
                  <a14:compatExt spid="_x0000_s28011"/>
                </a:ext>
                <a:ext uri="{FF2B5EF4-FFF2-40B4-BE49-F238E27FC236}">
                  <a16:creationId xmlns:a16="http://schemas.microsoft.com/office/drawing/2014/main" id="{00000000-0008-0000-0600-00006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73</xdr:row>
          <xdr:rowOff>22860</xdr:rowOff>
        </xdr:from>
        <xdr:to>
          <xdr:col>17</xdr:col>
          <xdr:colOff>289560</xdr:colOff>
          <xdr:row>73</xdr:row>
          <xdr:rowOff>403860</xdr:rowOff>
        </xdr:to>
        <xdr:sp macro="" textlink="">
          <xdr:nvSpPr>
            <xdr:cNvPr id="28015" name="Check Box 3439" hidden="1">
              <a:extLst>
                <a:ext uri="{63B3BB69-23CF-44E3-9099-C40C66FF867C}">
                  <a14:compatExt spid="_x0000_s28015"/>
                </a:ext>
                <a:ext uri="{FF2B5EF4-FFF2-40B4-BE49-F238E27FC236}">
                  <a16:creationId xmlns:a16="http://schemas.microsoft.com/office/drawing/2014/main" id="{00000000-0008-0000-0600-00006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xdr:row>
          <xdr:rowOff>7620</xdr:rowOff>
        </xdr:from>
        <xdr:to>
          <xdr:col>19</xdr:col>
          <xdr:colOff>289560</xdr:colOff>
          <xdr:row>73</xdr:row>
          <xdr:rowOff>403860</xdr:rowOff>
        </xdr:to>
        <xdr:sp macro="" textlink="">
          <xdr:nvSpPr>
            <xdr:cNvPr id="28016" name="Check Box 3440" hidden="1">
              <a:extLst>
                <a:ext uri="{63B3BB69-23CF-44E3-9099-C40C66FF867C}">
                  <a14:compatExt spid="_x0000_s28016"/>
                </a:ext>
                <a:ext uri="{FF2B5EF4-FFF2-40B4-BE49-F238E27FC236}">
                  <a16:creationId xmlns:a16="http://schemas.microsoft.com/office/drawing/2014/main" id="{00000000-0008-0000-0600-00007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73</xdr:row>
          <xdr:rowOff>38100</xdr:rowOff>
        </xdr:from>
        <xdr:to>
          <xdr:col>21</xdr:col>
          <xdr:colOff>312420</xdr:colOff>
          <xdr:row>73</xdr:row>
          <xdr:rowOff>403860</xdr:rowOff>
        </xdr:to>
        <xdr:sp macro="" textlink="">
          <xdr:nvSpPr>
            <xdr:cNvPr id="28017" name="Check Box 3441" hidden="1">
              <a:extLst>
                <a:ext uri="{63B3BB69-23CF-44E3-9099-C40C66FF867C}">
                  <a14:compatExt spid="_x0000_s28017"/>
                </a:ext>
                <a:ext uri="{FF2B5EF4-FFF2-40B4-BE49-F238E27FC236}">
                  <a16:creationId xmlns:a16="http://schemas.microsoft.com/office/drawing/2014/main" id="{00000000-0008-0000-0600-00007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74</xdr:row>
          <xdr:rowOff>45720</xdr:rowOff>
        </xdr:from>
        <xdr:to>
          <xdr:col>17</xdr:col>
          <xdr:colOff>289560</xdr:colOff>
          <xdr:row>74</xdr:row>
          <xdr:rowOff>190500</xdr:rowOff>
        </xdr:to>
        <xdr:sp macro="" textlink="">
          <xdr:nvSpPr>
            <xdr:cNvPr id="28027" name="Check Box 3451" hidden="1">
              <a:extLst>
                <a:ext uri="{63B3BB69-23CF-44E3-9099-C40C66FF867C}">
                  <a14:compatExt spid="_x0000_s28027"/>
                </a:ext>
                <a:ext uri="{FF2B5EF4-FFF2-40B4-BE49-F238E27FC236}">
                  <a16:creationId xmlns:a16="http://schemas.microsoft.com/office/drawing/2014/main" id="{00000000-0008-0000-0600-00007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74</xdr:row>
          <xdr:rowOff>38100</xdr:rowOff>
        </xdr:from>
        <xdr:to>
          <xdr:col>19</xdr:col>
          <xdr:colOff>289560</xdr:colOff>
          <xdr:row>74</xdr:row>
          <xdr:rowOff>182880</xdr:rowOff>
        </xdr:to>
        <xdr:sp macro="" textlink="">
          <xdr:nvSpPr>
            <xdr:cNvPr id="28028" name="Check Box 3452" hidden="1">
              <a:extLst>
                <a:ext uri="{63B3BB69-23CF-44E3-9099-C40C66FF867C}">
                  <a14:compatExt spid="_x0000_s28028"/>
                </a:ext>
                <a:ext uri="{FF2B5EF4-FFF2-40B4-BE49-F238E27FC236}">
                  <a16:creationId xmlns:a16="http://schemas.microsoft.com/office/drawing/2014/main" id="{00000000-0008-0000-0600-00007C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74</xdr:row>
          <xdr:rowOff>7620</xdr:rowOff>
        </xdr:from>
        <xdr:to>
          <xdr:col>21</xdr:col>
          <xdr:colOff>312420</xdr:colOff>
          <xdr:row>74</xdr:row>
          <xdr:rowOff>152400</xdr:rowOff>
        </xdr:to>
        <xdr:sp macro="" textlink="">
          <xdr:nvSpPr>
            <xdr:cNvPr id="28029" name="Check Box 3453" hidden="1">
              <a:extLst>
                <a:ext uri="{63B3BB69-23CF-44E3-9099-C40C66FF867C}">
                  <a14:compatExt spid="_x0000_s28029"/>
                </a:ext>
                <a:ext uri="{FF2B5EF4-FFF2-40B4-BE49-F238E27FC236}">
                  <a16:creationId xmlns:a16="http://schemas.microsoft.com/office/drawing/2014/main" id="{00000000-0008-0000-0600-00007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75</xdr:row>
          <xdr:rowOff>38100</xdr:rowOff>
        </xdr:from>
        <xdr:to>
          <xdr:col>17</xdr:col>
          <xdr:colOff>289560</xdr:colOff>
          <xdr:row>75</xdr:row>
          <xdr:rowOff>182880</xdr:rowOff>
        </xdr:to>
        <xdr:sp macro="" textlink="">
          <xdr:nvSpPr>
            <xdr:cNvPr id="28039" name="Check Box 3463" hidden="1">
              <a:extLst>
                <a:ext uri="{63B3BB69-23CF-44E3-9099-C40C66FF867C}">
                  <a14:compatExt spid="_x0000_s28039"/>
                </a:ext>
                <a:ext uri="{FF2B5EF4-FFF2-40B4-BE49-F238E27FC236}">
                  <a16:creationId xmlns:a16="http://schemas.microsoft.com/office/drawing/2014/main" id="{00000000-0008-0000-0600-00008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75</xdr:row>
          <xdr:rowOff>30480</xdr:rowOff>
        </xdr:from>
        <xdr:to>
          <xdr:col>19</xdr:col>
          <xdr:colOff>289560</xdr:colOff>
          <xdr:row>75</xdr:row>
          <xdr:rowOff>182880</xdr:rowOff>
        </xdr:to>
        <xdr:sp macro="" textlink="">
          <xdr:nvSpPr>
            <xdr:cNvPr id="28040" name="Check Box 3464" hidden="1">
              <a:extLst>
                <a:ext uri="{63B3BB69-23CF-44E3-9099-C40C66FF867C}">
                  <a14:compatExt spid="_x0000_s28040"/>
                </a:ext>
                <a:ext uri="{FF2B5EF4-FFF2-40B4-BE49-F238E27FC236}">
                  <a16:creationId xmlns:a16="http://schemas.microsoft.com/office/drawing/2014/main" id="{00000000-0008-0000-0600-000088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75</xdr:row>
          <xdr:rowOff>0</xdr:rowOff>
        </xdr:from>
        <xdr:to>
          <xdr:col>21</xdr:col>
          <xdr:colOff>312420</xdr:colOff>
          <xdr:row>75</xdr:row>
          <xdr:rowOff>152400</xdr:rowOff>
        </xdr:to>
        <xdr:sp macro="" textlink="">
          <xdr:nvSpPr>
            <xdr:cNvPr id="28041" name="Check Box 3465" hidden="1">
              <a:extLst>
                <a:ext uri="{63B3BB69-23CF-44E3-9099-C40C66FF867C}">
                  <a14:compatExt spid="_x0000_s28041"/>
                </a:ext>
                <a:ext uri="{FF2B5EF4-FFF2-40B4-BE49-F238E27FC236}">
                  <a16:creationId xmlns:a16="http://schemas.microsoft.com/office/drawing/2014/main" id="{00000000-0008-0000-0600-00008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76</xdr:row>
          <xdr:rowOff>22860</xdr:rowOff>
        </xdr:from>
        <xdr:to>
          <xdr:col>17</xdr:col>
          <xdr:colOff>289560</xdr:colOff>
          <xdr:row>76</xdr:row>
          <xdr:rowOff>182880</xdr:rowOff>
        </xdr:to>
        <xdr:sp macro="" textlink="">
          <xdr:nvSpPr>
            <xdr:cNvPr id="28051" name="Check Box 3475" hidden="1">
              <a:extLst>
                <a:ext uri="{63B3BB69-23CF-44E3-9099-C40C66FF867C}">
                  <a14:compatExt spid="_x0000_s28051"/>
                </a:ext>
                <a:ext uri="{FF2B5EF4-FFF2-40B4-BE49-F238E27FC236}">
                  <a16:creationId xmlns:a16="http://schemas.microsoft.com/office/drawing/2014/main" id="{00000000-0008-0000-0600-00009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76</xdr:row>
          <xdr:rowOff>7620</xdr:rowOff>
        </xdr:from>
        <xdr:to>
          <xdr:col>19</xdr:col>
          <xdr:colOff>289560</xdr:colOff>
          <xdr:row>76</xdr:row>
          <xdr:rowOff>152400</xdr:rowOff>
        </xdr:to>
        <xdr:sp macro="" textlink="">
          <xdr:nvSpPr>
            <xdr:cNvPr id="28052" name="Check Box 3476" hidden="1">
              <a:extLst>
                <a:ext uri="{63B3BB69-23CF-44E3-9099-C40C66FF867C}">
                  <a14:compatExt spid="_x0000_s28052"/>
                </a:ext>
                <a:ext uri="{FF2B5EF4-FFF2-40B4-BE49-F238E27FC236}">
                  <a16:creationId xmlns:a16="http://schemas.microsoft.com/office/drawing/2014/main" id="{00000000-0008-0000-0600-000094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76</xdr:row>
          <xdr:rowOff>7620</xdr:rowOff>
        </xdr:from>
        <xdr:to>
          <xdr:col>21</xdr:col>
          <xdr:colOff>312420</xdr:colOff>
          <xdr:row>76</xdr:row>
          <xdr:rowOff>152400</xdr:rowOff>
        </xdr:to>
        <xdr:sp macro="" textlink="">
          <xdr:nvSpPr>
            <xdr:cNvPr id="28053" name="Check Box 3477" hidden="1">
              <a:extLst>
                <a:ext uri="{63B3BB69-23CF-44E3-9099-C40C66FF867C}">
                  <a14:compatExt spid="_x0000_s28053"/>
                </a:ext>
                <a:ext uri="{FF2B5EF4-FFF2-40B4-BE49-F238E27FC236}">
                  <a16:creationId xmlns:a16="http://schemas.microsoft.com/office/drawing/2014/main" id="{00000000-0008-0000-0600-00009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77</xdr:row>
          <xdr:rowOff>45720</xdr:rowOff>
        </xdr:from>
        <xdr:to>
          <xdr:col>17</xdr:col>
          <xdr:colOff>289560</xdr:colOff>
          <xdr:row>77</xdr:row>
          <xdr:rowOff>190500</xdr:rowOff>
        </xdr:to>
        <xdr:sp macro="" textlink="">
          <xdr:nvSpPr>
            <xdr:cNvPr id="28057" name="Check Box 3481" hidden="1">
              <a:extLst>
                <a:ext uri="{63B3BB69-23CF-44E3-9099-C40C66FF867C}">
                  <a14:compatExt spid="_x0000_s28057"/>
                </a:ext>
                <a:ext uri="{FF2B5EF4-FFF2-40B4-BE49-F238E27FC236}">
                  <a16:creationId xmlns:a16="http://schemas.microsoft.com/office/drawing/2014/main" id="{00000000-0008-0000-0600-00009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77</xdr:row>
          <xdr:rowOff>38100</xdr:rowOff>
        </xdr:from>
        <xdr:to>
          <xdr:col>19</xdr:col>
          <xdr:colOff>289560</xdr:colOff>
          <xdr:row>77</xdr:row>
          <xdr:rowOff>182880</xdr:rowOff>
        </xdr:to>
        <xdr:sp macro="" textlink="">
          <xdr:nvSpPr>
            <xdr:cNvPr id="28058" name="Check Box 3482" hidden="1">
              <a:extLst>
                <a:ext uri="{63B3BB69-23CF-44E3-9099-C40C66FF867C}">
                  <a14:compatExt spid="_x0000_s28058"/>
                </a:ext>
                <a:ext uri="{FF2B5EF4-FFF2-40B4-BE49-F238E27FC236}">
                  <a16:creationId xmlns:a16="http://schemas.microsoft.com/office/drawing/2014/main" id="{00000000-0008-0000-0600-00009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77</xdr:row>
          <xdr:rowOff>7620</xdr:rowOff>
        </xdr:from>
        <xdr:to>
          <xdr:col>21</xdr:col>
          <xdr:colOff>312420</xdr:colOff>
          <xdr:row>77</xdr:row>
          <xdr:rowOff>152400</xdr:rowOff>
        </xdr:to>
        <xdr:sp macro="" textlink="">
          <xdr:nvSpPr>
            <xdr:cNvPr id="28059" name="Check Box 3483" hidden="1">
              <a:extLst>
                <a:ext uri="{63B3BB69-23CF-44E3-9099-C40C66FF867C}">
                  <a14:compatExt spid="_x0000_s28059"/>
                </a:ext>
                <a:ext uri="{FF2B5EF4-FFF2-40B4-BE49-F238E27FC236}">
                  <a16:creationId xmlns:a16="http://schemas.microsoft.com/office/drawing/2014/main" id="{00000000-0008-0000-0600-00009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78</xdr:row>
          <xdr:rowOff>30480</xdr:rowOff>
        </xdr:from>
        <xdr:to>
          <xdr:col>17</xdr:col>
          <xdr:colOff>289560</xdr:colOff>
          <xdr:row>78</xdr:row>
          <xdr:rowOff>182880</xdr:rowOff>
        </xdr:to>
        <xdr:sp macro="" textlink="">
          <xdr:nvSpPr>
            <xdr:cNvPr id="28063" name="Check Box 3487" hidden="1">
              <a:extLst>
                <a:ext uri="{63B3BB69-23CF-44E3-9099-C40C66FF867C}">
                  <a14:compatExt spid="_x0000_s28063"/>
                </a:ext>
                <a:ext uri="{FF2B5EF4-FFF2-40B4-BE49-F238E27FC236}">
                  <a16:creationId xmlns:a16="http://schemas.microsoft.com/office/drawing/2014/main" id="{00000000-0008-0000-0600-00009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78</xdr:row>
          <xdr:rowOff>30480</xdr:rowOff>
        </xdr:from>
        <xdr:to>
          <xdr:col>19</xdr:col>
          <xdr:colOff>289560</xdr:colOff>
          <xdr:row>78</xdr:row>
          <xdr:rowOff>190500</xdr:rowOff>
        </xdr:to>
        <xdr:sp macro="" textlink="">
          <xdr:nvSpPr>
            <xdr:cNvPr id="28064" name="Check Box 3488" hidden="1">
              <a:extLst>
                <a:ext uri="{63B3BB69-23CF-44E3-9099-C40C66FF867C}">
                  <a14:compatExt spid="_x0000_s28064"/>
                </a:ext>
                <a:ext uri="{FF2B5EF4-FFF2-40B4-BE49-F238E27FC236}">
                  <a16:creationId xmlns:a16="http://schemas.microsoft.com/office/drawing/2014/main" id="{00000000-0008-0000-0600-0000A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78</xdr:row>
          <xdr:rowOff>22860</xdr:rowOff>
        </xdr:from>
        <xdr:to>
          <xdr:col>21</xdr:col>
          <xdr:colOff>312420</xdr:colOff>
          <xdr:row>78</xdr:row>
          <xdr:rowOff>182880</xdr:rowOff>
        </xdr:to>
        <xdr:sp macro="" textlink="">
          <xdr:nvSpPr>
            <xdr:cNvPr id="28065" name="Check Box 3489" hidden="1">
              <a:extLst>
                <a:ext uri="{63B3BB69-23CF-44E3-9099-C40C66FF867C}">
                  <a14:compatExt spid="_x0000_s28065"/>
                </a:ext>
                <a:ext uri="{FF2B5EF4-FFF2-40B4-BE49-F238E27FC236}">
                  <a16:creationId xmlns:a16="http://schemas.microsoft.com/office/drawing/2014/main" id="{00000000-0008-0000-0600-0000A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79</xdr:row>
          <xdr:rowOff>68580</xdr:rowOff>
        </xdr:from>
        <xdr:to>
          <xdr:col>17</xdr:col>
          <xdr:colOff>289560</xdr:colOff>
          <xdr:row>80</xdr:row>
          <xdr:rowOff>0</xdr:rowOff>
        </xdr:to>
        <xdr:sp macro="" textlink="">
          <xdr:nvSpPr>
            <xdr:cNvPr id="28069" name="Check Box 3493" hidden="1">
              <a:extLst>
                <a:ext uri="{63B3BB69-23CF-44E3-9099-C40C66FF867C}">
                  <a14:compatExt spid="_x0000_s28069"/>
                </a:ext>
                <a:ext uri="{FF2B5EF4-FFF2-40B4-BE49-F238E27FC236}">
                  <a16:creationId xmlns:a16="http://schemas.microsoft.com/office/drawing/2014/main" id="{00000000-0008-0000-0600-0000A5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79</xdr:row>
          <xdr:rowOff>68580</xdr:rowOff>
        </xdr:from>
        <xdr:to>
          <xdr:col>19</xdr:col>
          <xdr:colOff>289560</xdr:colOff>
          <xdr:row>80</xdr:row>
          <xdr:rowOff>0</xdr:rowOff>
        </xdr:to>
        <xdr:sp macro="" textlink="">
          <xdr:nvSpPr>
            <xdr:cNvPr id="28070" name="Check Box 3494" hidden="1">
              <a:extLst>
                <a:ext uri="{63B3BB69-23CF-44E3-9099-C40C66FF867C}">
                  <a14:compatExt spid="_x0000_s28070"/>
                </a:ext>
                <a:ext uri="{FF2B5EF4-FFF2-40B4-BE49-F238E27FC236}">
                  <a16:creationId xmlns:a16="http://schemas.microsoft.com/office/drawing/2014/main" id="{00000000-0008-0000-0600-0000A6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79</xdr:row>
          <xdr:rowOff>83820</xdr:rowOff>
        </xdr:from>
        <xdr:to>
          <xdr:col>21</xdr:col>
          <xdr:colOff>312420</xdr:colOff>
          <xdr:row>80</xdr:row>
          <xdr:rowOff>0</xdr:rowOff>
        </xdr:to>
        <xdr:sp macro="" textlink="">
          <xdr:nvSpPr>
            <xdr:cNvPr id="28071" name="Check Box 3495" hidden="1">
              <a:extLst>
                <a:ext uri="{63B3BB69-23CF-44E3-9099-C40C66FF867C}">
                  <a14:compatExt spid="_x0000_s28071"/>
                </a:ext>
                <a:ext uri="{FF2B5EF4-FFF2-40B4-BE49-F238E27FC236}">
                  <a16:creationId xmlns:a16="http://schemas.microsoft.com/office/drawing/2014/main" id="{00000000-0008-0000-0600-0000A7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80</xdr:row>
          <xdr:rowOff>38100</xdr:rowOff>
        </xdr:from>
        <xdr:to>
          <xdr:col>17</xdr:col>
          <xdr:colOff>289560</xdr:colOff>
          <xdr:row>80</xdr:row>
          <xdr:rowOff>182880</xdr:rowOff>
        </xdr:to>
        <xdr:sp macro="" textlink="">
          <xdr:nvSpPr>
            <xdr:cNvPr id="28081" name="Check Box 3505" hidden="1">
              <a:extLst>
                <a:ext uri="{63B3BB69-23CF-44E3-9099-C40C66FF867C}">
                  <a14:compatExt spid="_x0000_s28081"/>
                </a:ext>
                <a:ext uri="{FF2B5EF4-FFF2-40B4-BE49-F238E27FC236}">
                  <a16:creationId xmlns:a16="http://schemas.microsoft.com/office/drawing/2014/main" id="{00000000-0008-0000-0600-0000B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80</xdr:row>
          <xdr:rowOff>30480</xdr:rowOff>
        </xdr:from>
        <xdr:to>
          <xdr:col>19</xdr:col>
          <xdr:colOff>289560</xdr:colOff>
          <xdr:row>80</xdr:row>
          <xdr:rowOff>182880</xdr:rowOff>
        </xdr:to>
        <xdr:sp macro="" textlink="">
          <xdr:nvSpPr>
            <xdr:cNvPr id="28082" name="Check Box 3506" hidden="1">
              <a:extLst>
                <a:ext uri="{63B3BB69-23CF-44E3-9099-C40C66FF867C}">
                  <a14:compatExt spid="_x0000_s28082"/>
                </a:ext>
                <a:ext uri="{FF2B5EF4-FFF2-40B4-BE49-F238E27FC236}">
                  <a16:creationId xmlns:a16="http://schemas.microsoft.com/office/drawing/2014/main" id="{00000000-0008-0000-0600-0000B2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80</xdr:row>
          <xdr:rowOff>30480</xdr:rowOff>
        </xdr:from>
        <xdr:to>
          <xdr:col>21</xdr:col>
          <xdr:colOff>312420</xdr:colOff>
          <xdr:row>80</xdr:row>
          <xdr:rowOff>182880</xdr:rowOff>
        </xdr:to>
        <xdr:sp macro="" textlink="">
          <xdr:nvSpPr>
            <xdr:cNvPr id="28083" name="Check Box 3507" hidden="1">
              <a:extLst>
                <a:ext uri="{63B3BB69-23CF-44E3-9099-C40C66FF867C}">
                  <a14:compatExt spid="_x0000_s28083"/>
                </a:ext>
                <a:ext uri="{FF2B5EF4-FFF2-40B4-BE49-F238E27FC236}">
                  <a16:creationId xmlns:a16="http://schemas.microsoft.com/office/drawing/2014/main" id="{00000000-0008-0000-0600-0000B3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81</xdr:row>
          <xdr:rowOff>30480</xdr:rowOff>
        </xdr:from>
        <xdr:to>
          <xdr:col>17</xdr:col>
          <xdr:colOff>289560</xdr:colOff>
          <xdr:row>81</xdr:row>
          <xdr:rowOff>175260</xdr:rowOff>
        </xdr:to>
        <xdr:sp macro="" textlink="">
          <xdr:nvSpPr>
            <xdr:cNvPr id="28093" name="Check Box 3517" hidden="1">
              <a:extLst>
                <a:ext uri="{63B3BB69-23CF-44E3-9099-C40C66FF867C}">
                  <a14:compatExt spid="_x0000_s28093"/>
                </a:ext>
                <a:ext uri="{FF2B5EF4-FFF2-40B4-BE49-F238E27FC236}">
                  <a16:creationId xmlns:a16="http://schemas.microsoft.com/office/drawing/2014/main" id="{00000000-0008-0000-0600-0000B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81</xdr:row>
          <xdr:rowOff>7620</xdr:rowOff>
        </xdr:from>
        <xdr:to>
          <xdr:col>19</xdr:col>
          <xdr:colOff>289560</xdr:colOff>
          <xdr:row>81</xdr:row>
          <xdr:rowOff>152400</xdr:rowOff>
        </xdr:to>
        <xdr:sp macro="" textlink="">
          <xdr:nvSpPr>
            <xdr:cNvPr id="28094" name="Check Box 3518" hidden="1">
              <a:extLst>
                <a:ext uri="{63B3BB69-23CF-44E3-9099-C40C66FF867C}">
                  <a14:compatExt spid="_x0000_s28094"/>
                </a:ext>
                <a:ext uri="{FF2B5EF4-FFF2-40B4-BE49-F238E27FC236}">
                  <a16:creationId xmlns:a16="http://schemas.microsoft.com/office/drawing/2014/main" id="{00000000-0008-0000-0600-0000B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81</xdr:row>
          <xdr:rowOff>7620</xdr:rowOff>
        </xdr:from>
        <xdr:to>
          <xdr:col>21</xdr:col>
          <xdr:colOff>312420</xdr:colOff>
          <xdr:row>81</xdr:row>
          <xdr:rowOff>152400</xdr:rowOff>
        </xdr:to>
        <xdr:sp macro="" textlink="">
          <xdr:nvSpPr>
            <xdr:cNvPr id="28095" name="Check Box 3519" hidden="1">
              <a:extLst>
                <a:ext uri="{63B3BB69-23CF-44E3-9099-C40C66FF867C}">
                  <a14:compatExt spid="_x0000_s28095"/>
                </a:ext>
                <a:ext uri="{FF2B5EF4-FFF2-40B4-BE49-F238E27FC236}">
                  <a16:creationId xmlns:a16="http://schemas.microsoft.com/office/drawing/2014/main" id="{00000000-0008-0000-0600-0000B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82</xdr:row>
          <xdr:rowOff>45720</xdr:rowOff>
        </xdr:from>
        <xdr:to>
          <xdr:col>17</xdr:col>
          <xdr:colOff>289560</xdr:colOff>
          <xdr:row>82</xdr:row>
          <xdr:rowOff>182880</xdr:rowOff>
        </xdr:to>
        <xdr:sp macro="" textlink="">
          <xdr:nvSpPr>
            <xdr:cNvPr id="28105" name="Check Box 3529" hidden="1">
              <a:extLst>
                <a:ext uri="{63B3BB69-23CF-44E3-9099-C40C66FF867C}">
                  <a14:compatExt spid="_x0000_s28105"/>
                </a:ext>
                <a:ext uri="{FF2B5EF4-FFF2-40B4-BE49-F238E27FC236}">
                  <a16:creationId xmlns:a16="http://schemas.microsoft.com/office/drawing/2014/main" id="{00000000-0008-0000-0600-0000C9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82</xdr:row>
          <xdr:rowOff>38100</xdr:rowOff>
        </xdr:from>
        <xdr:to>
          <xdr:col>19</xdr:col>
          <xdr:colOff>289560</xdr:colOff>
          <xdr:row>82</xdr:row>
          <xdr:rowOff>175260</xdr:rowOff>
        </xdr:to>
        <xdr:sp macro="" textlink="">
          <xdr:nvSpPr>
            <xdr:cNvPr id="28106" name="Check Box 3530" hidden="1">
              <a:extLst>
                <a:ext uri="{63B3BB69-23CF-44E3-9099-C40C66FF867C}">
                  <a14:compatExt spid="_x0000_s28106"/>
                </a:ext>
                <a:ext uri="{FF2B5EF4-FFF2-40B4-BE49-F238E27FC236}">
                  <a16:creationId xmlns:a16="http://schemas.microsoft.com/office/drawing/2014/main" id="{00000000-0008-0000-0600-0000CA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82</xdr:row>
          <xdr:rowOff>7620</xdr:rowOff>
        </xdr:from>
        <xdr:to>
          <xdr:col>21</xdr:col>
          <xdr:colOff>312420</xdr:colOff>
          <xdr:row>82</xdr:row>
          <xdr:rowOff>152400</xdr:rowOff>
        </xdr:to>
        <xdr:sp macro="" textlink="">
          <xdr:nvSpPr>
            <xdr:cNvPr id="28107" name="Check Box 3531" hidden="1">
              <a:extLst>
                <a:ext uri="{63B3BB69-23CF-44E3-9099-C40C66FF867C}">
                  <a14:compatExt spid="_x0000_s28107"/>
                </a:ext>
                <a:ext uri="{FF2B5EF4-FFF2-40B4-BE49-F238E27FC236}">
                  <a16:creationId xmlns:a16="http://schemas.microsoft.com/office/drawing/2014/main" id="{00000000-0008-0000-0600-0000CB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83</xdr:row>
          <xdr:rowOff>45720</xdr:rowOff>
        </xdr:from>
        <xdr:to>
          <xdr:col>17</xdr:col>
          <xdr:colOff>289560</xdr:colOff>
          <xdr:row>83</xdr:row>
          <xdr:rowOff>182880</xdr:rowOff>
        </xdr:to>
        <xdr:sp macro="" textlink="">
          <xdr:nvSpPr>
            <xdr:cNvPr id="28111" name="Check Box 3535" hidden="1">
              <a:extLst>
                <a:ext uri="{63B3BB69-23CF-44E3-9099-C40C66FF867C}">
                  <a14:compatExt spid="_x0000_s28111"/>
                </a:ext>
                <a:ext uri="{FF2B5EF4-FFF2-40B4-BE49-F238E27FC236}">
                  <a16:creationId xmlns:a16="http://schemas.microsoft.com/office/drawing/2014/main" id="{00000000-0008-0000-0600-0000C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83</xdr:row>
          <xdr:rowOff>38100</xdr:rowOff>
        </xdr:from>
        <xdr:to>
          <xdr:col>19</xdr:col>
          <xdr:colOff>289560</xdr:colOff>
          <xdr:row>83</xdr:row>
          <xdr:rowOff>175260</xdr:rowOff>
        </xdr:to>
        <xdr:sp macro="" textlink="">
          <xdr:nvSpPr>
            <xdr:cNvPr id="28112" name="Check Box 3536" hidden="1">
              <a:extLst>
                <a:ext uri="{63B3BB69-23CF-44E3-9099-C40C66FF867C}">
                  <a14:compatExt spid="_x0000_s28112"/>
                </a:ext>
                <a:ext uri="{FF2B5EF4-FFF2-40B4-BE49-F238E27FC236}">
                  <a16:creationId xmlns:a16="http://schemas.microsoft.com/office/drawing/2014/main" id="{00000000-0008-0000-0600-0000D0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83</xdr:row>
          <xdr:rowOff>7620</xdr:rowOff>
        </xdr:from>
        <xdr:to>
          <xdr:col>21</xdr:col>
          <xdr:colOff>312420</xdr:colOff>
          <xdr:row>83</xdr:row>
          <xdr:rowOff>152400</xdr:rowOff>
        </xdr:to>
        <xdr:sp macro="" textlink="">
          <xdr:nvSpPr>
            <xdr:cNvPr id="28113" name="Check Box 3537" hidden="1">
              <a:extLst>
                <a:ext uri="{63B3BB69-23CF-44E3-9099-C40C66FF867C}">
                  <a14:compatExt spid="_x0000_s28113"/>
                </a:ext>
                <a:ext uri="{FF2B5EF4-FFF2-40B4-BE49-F238E27FC236}">
                  <a16:creationId xmlns:a16="http://schemas.microsoft.com/office/drawing/2014/main" id="{00000000-0008-0000-0600-0000D1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1852641</xdr:colOff>
      <xdr:row>1</xdr:row>
      <xdr:rowOff>0</xdr:rowOff>
    </xdr:from>
    <xdr:ext cx="7205434" cy="492443"/>
    <xdr:sp macro="" textlink="">
      <xdr:nvSpPr>
        <xdr:cNvPr id="883" name="正方形/長方形 882">
          <a:extLst>
            <a:ext uri="{FF2B5EF4-FFF2-40B4-BE49-F238E27FC236}">
              <a16:creationId xmlns:a16="http://schemas.microsoft.com/office/drawing/2014/main" id="{00000000-0008-0000-0600-000073030000}"/>
            </a:ext>
          </a:extLst>
        </xdr:cNvPr>
        <xdr:cNvSpPr/>
      </xdr:nvSpPr>
      <xdr:spPr>
        <a:xfrm>
          <a:off x="4369962" y="176893"/>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209010</xdr:colOff>
      <xdr:row>13</xdr:row>
      <xdr:rowOff>0</xdr:rowOff>
    </xdr:from>
    <xdr:ext cx="6363240" cy="79252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9010" y="2228850"/>
          <a:ext cx="6363240" cy="792525"/>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r>
            <a:rPr kumimoji="1" lang="ja-JP" altLang="en-US" sz="1400" b="1">
              <a:latin typeface="+mn-ea"/>
              <a:ea typeface="+mn-ea"/>
            </a:rPr>
            <a:t>お客様のご希望をご覧頂いた後、対応する住宅の標準仕様について、該当する□のボックスをチェックして下さい。希望に対応したオプションがある場合は、その仕様と価格を表の右欄へご記入下さい。また、表の右下へ建設費等をご記入下さい。</a:t>
          </a:r>
        </a:p>
      </xdr:txBody>
    </xdr:sp>
    <xdr:clientData/>
  </xdr:oneCellAnchor>
  <xdr:oneCellAnchor>
    <xdr:from>
      <xdr:col>0</xdr:col>
      <xdr:colOff>122465</xdr:colOff>
      <xdr:row>10</xdr:row>
      <xdr:rowOff>85725</xdr:rowOff>
    </xdr:from>
    <xdr:ext cx="1965025" cy="359073"/>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22465" y="1854654"/>
          <a:ext cx="1965025"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造り手のご担当者へ</a:t>
          </a:r>
        </a:p>
      </xdr:txBody>
    </xdr:sp>
    <xdr:clientData/>
  </xdr:oneCellAnchor>
  <xdr:oneCellAnchor>
    <xdr:from>
      <xdr:col>3</xdr:col>
      <xdr:colOff>695090</xdr:colOff>
      <xdr:row>5</xdr:row>
      <xdr:rowOff>90714</xdr:rowOff>
    </xdr:from>
    <xdr:ext cx="9520555" cy="559192"/>
    <xdr:sp macro="" textlink="">
      <xdr:nvSpPr>
        <xdr:cNvPr id="887" name="正方形/長方形 886">
          <a:extLst>
            <a:ext uri="{FF2B5EF4-FFF2-40B4-BE49-F238E27FC236}">
              <a16:creationId xmlns:a16="http://schemas.microsoft.com/office/drawing/2014/main" id="{00000000-0008-0000-0600-000077030000}"/>
            </a:ext>
          </a:extLst>
        </xdr:cNvPr>
        <xdr:cNvSpPr/>
      </xdr:nvSpPr>
      <xdr:spPr>
        <a:xfrm>
          <a:off x="3213923" y="937381"/>
          <a:ext cx="9520555" cy="55919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造り手が提案する仕様と価格の目安</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（造り手記入、住まい手確認）</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2</xdr:col>
      <xdr:colOff>1185293</xdr:colOff>
      <xdr:row>18</xdr:row>
      <xdr:rowOff>2043</xdr:rowOff>
    </xdr:from>
    <xdr:ext cx="5317610" cy="360382"/>
    <xdr:sp macro="" textlink="">
      <xdr:nvSpPr>
        <xdr:cNvPr id="889" name="角丸四角形吹き出し 888">
          <a:extLst>
            <a:ext uri="{FF2B5EF4-FFF2-40B4-BE49-F238E27FC236}">
              <a16:creationId xmlns:a16="http://schemas.microsoft.com/office/drawing/2014/main" id="{00000000-0008-0000-0600-000079030000}"/>
            </a:ext>
          </a:extLst>
        </xdr:cNvPr>
        <xdr:cNvSpPr/>
      </xdr:nvSpPr>
      <xdr:spPr>
        <a:xfrm>
          <a:off x="2301079" y="3294972"/>
          <a:ext cx="5317610" cy="360382"/>
        </a:xfrm>
        <a:prstGeom prst="wedgeRoundRectCallout">
          <a:avLst>
            <a:gd name="adj1" fmla="val 27041"/>
            <a:gd name="adj2" fmla="val 101320"/>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1400" b="1">
              <a:solidFill>
                <a:srgbClr val="FF0000"/>
              </a:solidFill>
            </a:rPr>
            <a:t>造り手</a:t>
          </a:r>
          <a:r>
            <a:rPr kumimoji="1" lang="ja-JP" altLang="en-US" sz="1400" b="1"/>
            <a:t>のご担当者：□をクリックし、該当部分をチェックして下さい。</a:t>
          </a:r>
        </a:p>
      </xdr:txBody>
    </xdr:sp>
    <xdr:clientData/>
  </xdr:oneCellAnchor>
  <xdr:oneCellAnchor>
    <xdr:from>
      <xdr:col>23</xdr:col>
      <xdr:colOff>319768</xdr:colOff>
      <xdr:row>242</xdr:row>
      <xdr:rowOff>144576</xdr:rowOff>
    </xdr:from>
    <xdr:ext cx="1763161" cy="471122"/>
    <xdr:sp macro="" textlink="">
      <xdr:nvSpPr>
        <xdr:cNvPr id="890" name="角丸四角形 889">
          <a:hlinkClick xmlns:r="http://schemas.openxmlformats.org/officeDocument/2006/relationships" r:id="rId1"/>
          <a:extLst>
            <a:ext uri="{FF2B5EF4-FFF2-40B4-BE49-F238E27FC236}">
              <a16:creationId xmlns:a16="http://schemas.microsoft.com/office/drawing/2014/main" id="{00000000-0008-0000-0600-00007A030000}"/>
            </a:ext>
          </a:extLst>
        </xdr:cNvPr>
        <xdr:cNvSpPr/>
      </xdr:nvSpPr>
      <xdr:spPr>
        <a:xfrm>
          <a:off x="13695589" y="62995969"/>
          <a:ext cx="1763161" cy="471122"/>
        </a:xfrm>
        <a:prstGeom prst="roundRect">
          <a:avLst/>
        </a:prstGeom>
        <a:solidFill>
          <a:schemeClr val="accent5">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⑧耐久性評価</a:t>
          </a:r>
        </a:p>
      </xdr:txBody>
    </xdr:sp>
    <xdr:clientData/>
  </xdr:oneCellAnchor>
  <xdr:oneCellAnchor>
    <xdr:from>
      <xdr:col>17</xdr:col>
      <xdr:colOff>193218</xdr:colOff>
      <xdr:row>50</xdr:row>
      <xdr:rowOff>73137</xdr:rowOff>
    </xdr:from>
    <xdr:ext cx="7807782" cy="1682184"/>
    <xdr:sp macro="" textlink="">
      <xdr:nvSpPr>
        <xdr:cNvPr id="891" name="角丸四角形吹き出し 890">
          <a:extLst>
            <a:ext uri="{FF2B5EF4-FFF2-40B4-BE49-F238E27FC236}">
              <a16:creationId xmlns:a16="http://schemas.microsoft.com/office/drawing/2014/main" id="{00000000-0008-0000-0600-00007B030000}"/>
            </a:ext>
          </a:extLst>
        </xdr:cNvPr>
        <xdr:cNvSpPr/>
      </xdr:nvSpPr>
      <xdr:spPr>
        <a:xfrm>
          <a:off x="6806289" y="10931637"/>
          <a:ext cx="7807782" cy="1682184"/>
        </a:xfrm>
        <a:prstGeom prst="wedgeRoundRectCallout">
          <a:avLst>
            <a:gd name="adj1" fmla="val -54251"/>
            <a:gd name="adj2" fmla="val -43116"/>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noAutofit/>
        </a:bodyPr>
        <a:lstStyle/>
        <a:p>
          <a:pPr algn="l"/>
          <a:r>
            <a:rPr kumimoji="1" lang="ja-JP" altLang="en-US" sz="1400" b="1"/>
            <a:t>ここで示す「推奨率」は、黄色く反転している推奨の欄がある行を対象として、耐久性上特に重要な推奨仕様を</a:t>
          </a:r>
          <a:r>
            <a:rPr kumimoji="1" lang="ja-JP" altLang="en-US" sz="1400" b="1">
              <a:solidFill>
                <a:srgbClr val="FF0000"/>
              </a:solidFill>
            </a:rPr>
            <a:t>●</a:t>
          </a:r>
          <a:r>
            <a:rPr kumimoji="1" lang="ja-JP" altLang="en-US" sz="1400" b="1"/>
            <a:t>印として</a:t>
          </a:r>
          <a:r>
            <a:rPr kumimoji="1" lang="en-US" altLang="ja-JP" sz="1400" b="1">
              <a:solidFill>
                <a:srgbClr val="FF0000"/>
              </a:solidFill>
            </a:rPr>
            <a:t>3</a:t>
          </a:r>
          <a:r>
            <a:rPr kumimoji="1" lang="ja-JP" altLang="en-US" sz="1400" b="1">
              <a:solidFill>
                <a:srgbClr val="FF0000"/>
              </a:solidFill>
            </a:rPr>
            <a:t>ポイント</a:t>
          </a:r>
          <a:r>
            <a:rPr kumimoji="1" lang="ja-JP" altLang="en-US" sz="1400" b="1"/>
            <a:t>、推奨仕様を</a:t>
          </a:r>
          <a:r>
            <a:rPr kumimoji="1" lang="ja-JP" altLang="en-US" sz="1400" b="1">
              <a:solidFill>
                <a:srgbClr val="FF0000"/>
              </a:solidFill>
            </a:rPr>
            <a:t>◎</a:t>
          </a:r>
          <a:r>
            <a:rPr kumimoji="1" lang="ja-JP" altLang="en-US" sz="1400" b="1"/>
            <a:t>印として</a:t>
          </a:r>
          <a:r>
            <a:rPr kumimoji="1" lang="en-US" altLang="ja-JP" sz="1400" b="1">
              <a:solidFill>
                <a:srgbClr val="FF0000"/>
              </a:solidFill>
            </a:rPr>
            <a:t>2</a:t>
          </a:r>
          <a:r>
            <a:rPr kumimoji="1" lang="ja-JP" altLang="en-US" sz="1400" b="1">
              <a:solidFill>
                <a:srgbClr val="FF0000"/>
              </a:solidFill>
            </a:rPr>
            <a:t>ポイント</a:t>
          </a:r>
          <a:r>
            <a:rPr kumimoji="1" lang="ja-JP" altLang="en-US" sz="1400" b="1"/>
            <a:t>、それに準じる推奨仕様を○印として</a:t>
          </a:r>
          <a:r>
            <a:rPr kumimoji="1" lang="en-US" altLang="ja-JP" sz="1400" b="1">
              <a:solidFill>
                <a:srgbClr val="FF0000"/>
              </a:solidFill>
            </a:rPr>
            <a:t>1</a:t>
          </a:r>
          <a:r>
            <a:rPr kumimoji="1" lang="ja-JP" altLang="en-US" sz="1400" b="1">
              <a:solidFill>
                <a:srgbClr val="FF0000"/>
              </a:solidFill>
            </a:rPr>
            <a:t>ポイント</a:t>
          </a:r>
          <a:r>
            <a:rPr kumimoji="1" lang="ja-JP" altLang="en-US" sz="1400" b="1"/>
            <a:t>とし、全て推奨仕様を採用すると仮定した場合のポイントの合計に対して、実際に推奨仕様内の「□」をチェックしたポイントの合計が占める割合を示しています。なお、推奨仕様は、全て試験や調査による根拠があるとは限りません。共同研究関係者の知見や経験により内部で協議した結果の場合も含まれます。</a:t>
          </a:r>
        </a:p>
      </xdr:txBody>
    </xdr:sp>
    <xdr:clientData/>
  </xdr:oneCellAnchor>
  <mc:AlternateContent xmlns:mc="http://schemas.openxmlformats.org/markup-compatibility/2006">
    <mc:Choice xmlns:a14="http://schemas.microsoft.com/office/drawing/2010/main" Requires="a14">
      <xdr:twoCellAnchor editAs="oneCell">
        <xdr:from>
          <xdr:col>17</xdr:col>
          <xdr:colOff>76200</xdr:colOff>
          <xdr:row>108</xdr:row>
          <xdr:rowOff>0</xdr:rowOff>
        </xdr:from>
        <xdr:to>
          <xdr:col>17</xdr:col>
          <xdr:colOff>289560</xdr:colOff>
          <xdr:row>108</xdr:row>
          <xdr:rowOff>152400</xdr:rowOff>
        </xdr:to>
        <xdr:sp macro="" textlink="">
          <xdr:nvSpPr>
            <xdr:cNvPr id="28157" name="Check Box 3581" hidden="1">
              <a:extLst>
                <a:ext uri="{63B3BB69-23CF-44E3-9099-C40C66FF867C}">
                  <a14:compatExt spid="_x0000_s28157"/>
                </a:ext>
                <a:ext uri="{FF2B5EF4-FFF2-40B4-BE49-F238E27FC236}">
                  <a16:creationId xmlns:a16="http://schemas.microsoft.com/office/drawing/2014/main" id="{00000000-0008-0000-0600-0000FD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108</xdr:row>
          <xdr:rowOff>0</xdr:rowOff>
        </xdr:from>
        <xdr:to>
          <xdr:col>19</xdr:col>
          <xdr:colOff>289560</xdr:colOff>
          <xdr:row>108</xdr:row>
          <xdr:rowOff>152400</xdr:rowOff>
        </xdr:to>
        <xdr:sp macro="" textlink="">
          <xdr:nvSpPr>
            <xdr:cNvPr id="28158" name="Check Box 3582" hidden="1">
              <a:extLst>
                <a:ext uri="{63B3BB69-23CF-44E3-9099-C40C66FF867C}">
                  <a14:compatExt spid="_x0000_s28158"/>
                </a:ext>
                <a:ext uri="{FF2B5EF4-FFF2-40B4-BE49-F238E27FC236}">
                  <a16:creationId xmlns:a16="http://schemas.microsoft.com/office/drawing/2014/main" id="{00000000-0008-0000-0600-0000FE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108</xdr:row>
          <xdr:rowOff>0</xdr:rowOff>
        </xdr:from>
        <xdr:to>
          <xdr:col>21</xdr:col>
          <xdr:colOff>312420</xdr:colOff>
          <xdr:row>108</xdr:row>
          <xdr:rowOff>152400</xdr:rowOff>
        </xdr:to>
        <xdr:sp macro="" textlink="">
          <xdr:nvSpPr>
            <xdr:cNvPr id="28159" name="Check Box 3583" hidden="1">
              <a:extLst>
                <a:ext uri="{63B3BB69-23CF-44E3-9099-C40C66FF867C}">
                  <a14:compatExt spid="_x0000_s28159"/>
                </a:ext>
                <a:ext uri="{FF2B5EF4-FFF2-40B4-BE49-F238E27FC236}">
                  <a16:creationId xmlns:a16="http://schemas.microsoft.com/office/drawing/2014/main" id="{00000000-0008-0000-0600-0000FF6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108</xdr:row>
          <xdr:rowOff>198120</xdr:rowOff>
        </xdr:from>
        <xdr:to>
          <xdr:col>17</xdr:col>
          <xdr:colOff>289560</xdr:colOff>
          <xdr:row>109</xdr:row>
          <xdr:rowOff>198120</xdr:rowOff>
        </xdr:to>
        <xdr:sp macro="" textlink="">
          <xdr:nvSpPr>
            <xdr:cNvPr id="28169" name="Check Box 3593" hidden="1">
              <a:extLst>
                <a:ext uri="{63B3BB69-23CF-44E3-9099-C40C66FF867C}">
                  <a14:compatExt spid="_x0000_s28169"/>
                </a:ext>
                <a:ext uri="{FF2B5EF4-FFF2-40B4-BE49-F238E27FC236}">
                  <a16:creationId xmlns:a16="http://schemas.microsoft.com/office/drawing/2014/main" id="{00000000-0008-0000-0600-000009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109</xdr:row>
          <xdr:rowOff>30480</xdr:rowOff>
        </xdr:from>
        <xdr:to>
          <xdr:col>19</xdr:col>
          <xdr:colOff>289560</xdr:colOff>
          <xdr:row>110</xdr:row>
          <xdr:rowOff>0</xdr:rowOff>
        </xdr:to>
        <xdr:sp macro="" textlink="">
          <xdr:nvSpPr>
            <xdr:cNvPr id="28170" name="Check Box 3594" hidden="1">
              <a:extLst>
                <a:ext uri="{63B3BB69-23CF-44E3-9099-C40C66FF867C}">
                  <a14:compatExt spid="_x0000_s28170"/>
                </a:ext>
                <a:ext uri="{FF2B5EF4-FFF2-40B4-BE49-F238E27FC236}">
                  <a16:creationId xmlns:a16="http://schemas.microsoft.com/office/drawing/2014/main" id="{00000000-0008-0000-0600-00000A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109</xdr:row>
          <xdr:rowOff>30480</xdr:rowOff>
        </xdr:from>
        <xdr:to>
          <xdr:col>21</xdr:col>
          <xdr:colOff>312420</xdr:colOff>
          <xdr:row>110</xdr:row>
          <xdr:rowOff>0</xdr:rowOff>
        </xdr:to>
        <xdr:sp macro="" textlink="">
          <xdr:nvSpPr>
            <xdr:cNvPr id="28171" name="Check Box 3595" hidden="1">
              <a:extLst>
                <a:ext uri="{63B3BB69-23CF-44E3-9099-C40C66FF867C}">
                  <a14:compatExt spid="_x0000_s28171"/>
                </a:ext>
                <a:ext uri="{FF2B5EF4-FFF2-40B4-BE49-F238E27FC236}">
                  <a16:creationId xmlns:a16="http://schemas.microsoft.com/office/drawing/2014/main" id="{00000000-0008-0000-0600-00000B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110</xdr:row>
          <xdr:rowOff>30480</xdr:rowOff>
        </xdr:from>
        <xdr:to>
          <xdr:col>17</xdr:col>
          <xdr:colOff>289560</xdr:colOff>
          <xdr:row>110</xdr:row>
          <xdr:rowOff>175260</xdr:rowOff>
        </xdr:to>
        <xdr:sp macro="" textlink="">
          <xdr:nvSpPr>
            <xdr:cNvPr id="28175" name="Check Box 3599" hidden="1">
              <a:extLst>
                <a:ext uri="{63B3BB69-23CF-44E3-9099-C40C66FF867C}">
                  <a14:compatExt spid="_x0000_s28175"/>
                </a:ext>
                <a:ext uri="{FF2B5EF4-FFF2-40B4-BE49-F238E27FC236}">
                  <a16:creationId xmlns:a16="http://schemas.microsoft.com/office/drawing/2014/main" id="{00000000-0008-0000-0600-00000F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110</xdr:row>
          <xdr:rowOff>7620</xdr:rowOff>
        </xdr:from>
        <xdr:to>
          <xdr:col>19</xdr:col>
          <xdr:colOff>289560</xdr:colOff>
          <xdr:row>110</xdr:row>
          <xdr:rowOff>152400</xdr:rowOff>
        </xdr:to>
        <xdr:sp macro="" textlink="">
          <xdr:nvSpPr>
            <xdr:cNvPr id="28176" name="Check Box 3600" hidden="1">
              <a:extLst>
                <a:ext uri="{63B3BB69-23CF-44E3-9099-C40C66FF867C}">
                  <a14:compatExt spid="_x0000_s28176"/>
                </a:ext>
                <a:ext uri="{FF2B5EF4-FFF2-40B4-BE49-F238E27FC236}">
                  <a16:creationId xmlns:a16="http://schemas.microsoft.com/office/drawing/2014/main" id="{00000000-0008-0000-0600-000010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110</xdr:row>
          <xdr:rowOff>7620</xdr:rowOff>
        </xdr:from>
        <xdr:to>
          <xdr:col>21</xdr:col>
          <xdr:colOff>312420</xdr:colOff>
          <xdr:row>110</xdr:row>
          <xdr:rowOff>152400</xdr:rowOff>
        </xdr:to>
        <xdr:sp macro="" textlink="">
          <xdr:nvSpPr>
            <xdr:cNvPr id="28177" name="Check Box 3601" hidden="1">
              <a:extLst>
                <a:ext uri="{63B3BB69-23CF-44E3-9099-C40C66FF867C}">
                  <a14:compatExt spid="_x0000_s28177"/>
                </a:ext>
                <a:ext uri="{FF2B5EF4-FFF2-40B4-BE49-F238E27FC236}">
                  <a16:creationId xmlns:a16="http://schemas.microsoft.com/office/drawing/2014/main" id="{00000000-0008-0000-0600-000011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111</xdr:row>
          <xdr:rowOff>0</xdr:rowOff>
        </xdr:from>
        <xdr:to>
          <xdr:col>17</xdr:col>
          <xdr:colOff>289560</xdr:colOff>
          <xdr:row>111</xdr:row>
          <xdr:rowOff>175260</xdr:rowOff>
        </xdr:to>
        <xdr:sp macro="" textlink="">
          <xdr:nvSpPr>
            <xdr:cNvPr id="28187" name="Check Box 3611" hidden="1">
              <a:extLst>
                <a:ext uri="{63B3BB69-23CF-44E3-9099-C40C66FF867C}">
                  <a14:compatExt spid="_x0000_s28187"/>
                </a:ext>
                <a:ext uri="{FF2B5EF4-FFF2-40B4-BE49-F238E27FC236}">
                  <a16:creationId xmlns:a16="http://schemas.microsoft.com/office/drawing/2014/main" id="{00000000-0008-0000-0600-00001B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xdr:row>
          <xdr:rowOff>7620</xdr:rowOff>
        </xdr:from>
        <xdr:to>
          <xdr:col>19</xdr:col>
          <xdr:colOff>289560</xdr:colOff>
          <xdr:row>111</xdr:row>
          <xdr:rowOff>152400</xdr:rowOff>
        </xdr:to>
        <xdr:sp macro="" textlink="">
          <xdr:nvSpPr>
            <xdr:cNvPr id="28188" name="Check Box 3612" hidden="1">
              <a:extLst>
                <a:ext uri="{63B3BB69-23CF-44E3-9099-C40C66FF867C}">
                  <a14:compatExt spid="_x0000_s28188"/>
                </a:ext>
                <a:ext uri="{FF2B5EF4-FFF2-40B4-BE49-F238E27FC236}">
                  <a16:creationId xmlns:a16="http://schemas.microsoft.com/office/drawing/2014/main" id="{00000000-0008-0000-0600-00001C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111</xdr:row>
          <xdr:rowOff>7620</xdr:rowOff>
        </xdr:from>
        <xdr:to>
          <xdr:col>21</xdr:col>
          <xdr:colOff>312420</xdr:colOff>
          <xdr:row>111</xdr:row>
          <xdr:rowOff>152400</xdr:rowOff>
        </xdr:to>
        <xdr:sp macro="" textlink="">
          <xdr:nvSpPr>
            <xdr:cNvPr id="28189" name="Check Box 3613" hidden="1">
              <a:extLst>
                <a:ext uri="{63B3BB69-23CF-44E3-9099-C40C66FF867C}">
                  <a14:compatExt spid="_x0000_s28189"/>
                </a:ext>
                <a:ext uri="{FF2B5EF4-FFF2-40B4-BE49-F238E27FC236}">
                  <a16:creationId xmlns:a16="http://schemas.microsoft.com/office/drawing/2014/main" id="{00000000-0008-0000-0600-00001D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112</xdr:row>
          <xdr:rowOff>30480</xdr:rowOff>
        </xdr:from>
        <xdr:to>
          <xdr:col>17</xdr:col>
          <xdr:colOff>289560</xdr:colOff>
          <xdr:row>113</xdr:row>
          <xdr:rowOff>0</xdr:rowOff>
        </xdr:to>
        <xdr:sp macro="" textlink="">
          <xdr:nvSpPr>
            <xdr:cNvPr id="28193" name="Check Box 3617" hidden="1">
              <a:extLst>
                <a:ext uri="{63B3BB69-23CF-44E3-9099-C40C66FF867C}">
                  <a14:compatExt spid="_x0000_s28193"/>
                </a:ext>
                <a:ext uri="{FF2B5EF4-FFF2-40B4-BE49-F238E27FC236}">
                  <a16:creationId xmlns:a16="http://schemas.microsoft.com/office/drawing/2014/main" id="{00000000-0008-0000-0600-000021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112</xdr:row>
          <xdr:rowOff>7620</xdr:rowOff>
        </xdr:from>
        <xdr:to>
          <xdr:col>19</xdr:col>
          <xdr:colOff>289560</xdr:colOff>
          <xdr:row>112</xdr:row>
          <xdr:rowOff>152400</xdr:rowOff>
        </xdr:to>
        <xdr:sp macro="" textlink="">
          <xdr:nvSpPr>
            <xdr:cNvPr id="28194" name="Check Box 3618" hidden="1">
              <a:extLst>
                <a:ext uri="{63B3BB69-23CF-44E3-9099-C40C66FF867C}">
                  <a14:compatExt spid="_x0000_s28194"/>
                </a:ext>
                <a:ext uri="{FF2B5EF4-FFF2-40B4-BE49-F238E27FC236}">
                  <a16:creationId xmlns:a16="http://schemas.microsoft.com/office/drawing/2014/main" id="{00000000-0008-0000-0600-000022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112</xdr:row>
          <xdr:rowOff>7620</xdr:rowOff>
        </xdr:from>
        <xdr:to>
          <xdr:col>21</xdr:col>
          <xdr:colOff>312420</xdr:colOff>
          <xdr:row>112</xdr:row>
          <xdr:rowOff>152400</xdr:rowOff>
        </xdr:to>
        <xdr:sp macro="" textlink="">
          <xdr:nvSpPr>
            <xdr:cNvPr id="28195" name="Check Box 3619" hidden="1">
              <a:extLst>
                <a:ext uri="{63B3BB69-23CF-44E3-9099-C40C66FF867C}">
                  <a14:compatExt spid="_x0000_s28195"/>
                </a:ext>
                <a:ext uri="{FF2B5EF4-FFF2-40B4-BE49-F238E27FC236}">
                  <a16:creationId xmlns:a16="http://schemas.microsoft.com/office/drawing/2014/main" id="{00000000-0008-0000-0600-000023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xdr:row>
          <xdr:rowOff>30480</xdr:rowOff>
        </xdr:from>
        <xdr:to>
          <xdr:col>19</xdr:col>
          <xdr:colOff>289560</xdr:colOff>
          <xdr:row>113</xdr:row>
          <xdr:rowOff>175260</xdr:rowOff>
        </xdr:to>
        <xdr:sp macro="" textlink="">
          <xdr:nvSpPr>
            <xdr:cNvPr id="28200" name="Check Box 3624" hidden="1">
              <a:extLst>
                <a:ext uri="{63B3BB69-23CF-44E3-9099-C40C66FF867C}">
                  <a14:compatExt spid="_x0000_s28200"/>
                </a:ext>
                <a:ext uri="{FF2B5EF4-FFF2-40B4-BE49-F238E27FC236}">
                  <a16:creationId xmlns:a16="http://schemas.microsoft.com/office/drawing/2014/main" id="{00000000-0008-0000-0600-000028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114</xdr:row>
          <xdr:rowOff>38100</xdr:rowOff>
        </xdr:from>
        <xdr:to>
          <xdr:col>17</xdr:col>
          <xdr:colOff>289560</xdr:colOff>
          <xdr:row>115</xdr:row>
          <xdr:rowOff>0</xdr:rowOff>
        </xdr:to>
        <xdr:sp macro="" textlink="">
          <xdr:nvSpPr>
            <xdr:cNvPr id="28205" name="Check Box 3629" hidden="1">
              <a:extLst>
                <a:ext uri="{63B3BB69-23CF-44E3-9099-C40C66FF867C}">
                  <a14:compatExt spid="_x0000_s28205"/>
                </a:ext>
                <a:ext uri="{FF2B5EF4-FFF2-40B4-BE49-F238E27FC236}">
                  <a16:creationId xmlns:a16="http://schemas.microsoft.com/office/drawing/2014/main" id="{00000000-0008-0000-0600-00002D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114</xdr:row>
          <xdr:rowOff>38100</xdr:rowOff>
        </xdr:from>
        <xdr:to>
          <xdr:col>19</xdr:col>
          <xdr:colOff>289560</xdr:colOff>
          <xdr:row>115</xdr:row>
          <xdr:rowOff>0</xdr:rowOff>
        </xdr:to>
        <xdr:sp macro="" textlink="">
          <xdr:nvSpPr>
            <xdr:cNvPr id="28206" name="Check Box 3630" hidden="1">
              <a:extLst>
                <a:ext uri="{63B3BB69-23CF-44E3-9099-C40C66FF867C}">
                  <a14:compatExt spid="_x0000_s28206"/>
                </a:ext>
                <a:ext uri="{FF2B5EF4-FFF2-40B4-BE49-F238E27FC236}">
                  <a16:creationId xmlns:a16="http://schemas.microsoft.com/office/drawing/2014/main" id="{00000000-0008-0000-0600-00002E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114</xdr:row>
          <xdr:rowOff>38100</xdr:rowOff>
        </xdr:from>
        <xdr:to>
          <xdr:col>21</xdr:col>
          <xdr:colOff>312420</xdr:colOff>
          <xdr:row>114</xdr:row>
          <xdr:rowOff>388620</xdr:rowOff>
        </xdr:to>
        <xdr:sp macro="" textlink="">
          <xdr:nvSpPr>
            <xdr:cNvPr id="28207" name="Check Box 3631" hidden="1">
              <a:extLst>
                <a:ext uri="{63B3BB69-23CF-44E3-9099-C40C66FF867C}">
                  <a14:compatExt spid="_x0000_s28207"/>
                </a:ext>
                <a:ext uri="{FF2B5EF4-FFF2-40B4-BE49-F238E27FC236}">
                  <a16:creationId xmlns:a16="http://schemas.microsoft.com/office/drawing/2014/main" id="{00000000-0008-0000-0600-00002F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115</xdr:row>
          <xdr:rowOff>7620</xdr:rowOff>
        </xdr:from>
        <xdr:to>
          <xdr:col>17</xdr:col>
          <xdr:colOff>289560</xdr:colOff>
          <xdr:row>115</xdr:row>
          <xdr:rowOff>175260</xdr:rowOff>
        </xdr:to>
        <xdr:sp macro="" textlink="">
          <xdr:nvSpPr>
            <xdr:cNvPr id="28211" name="Check Box 3635" hidden="1">
              <a:extLst>
                <a:ext uri="{63B3BB69-23CF-44E3-9099-C40C66FF867C}">
                  <a14:compatExt spid="_x0000_s28211"/>
                </a:ext>
                <a:ext uri="{FF2B5EF4-FFF2-40B4-BE49-F238E27FC236}">
                  <a16:creationId xmlns:a16="http://schemas.microsoft.com/office/drawing/2014/main" id="{00000000-0008-0000-0600-000033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xdr:row>
          <xdr:rowOff>30480</xdr:rowOff>
        </xdr:from>
        <xdr:to>
          <xdr:col>19</xdr:col>
          <xdr:colOff>289560</xdr:colOff>
          <xdr:row>115</xdr:row>
          <xdr:rowOff>160020</xdr:rowOff>
        </xdr:to>
        <xdr:sp macro="" textlink="">
          <xdr:nvSpPr>
            <xdr:cNvPr id="28212" name="Check Box 3636" hidden="1">
              <a:extLst>
                <a:ext uri="{63B3BB69-23CF-44E3-9099-C40C66FF867C}">
                  <a14:compatExt spid="_x0000_s28212"/>
                </a:ext>
                <a:ext uri="{FF2B5EF4-FFF2-40B4-BE49-F238E27FC236}">
                  <a16:creationId xmlns:a16="http://schemas.microsoft.com/office/drawing/2014/main" id="{00000000-0008-0000-0600-000034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115</xdr:row>
          <xdr:rowOff>7620</xdr:rowOff>
        </xdr:from>
        <xdr:to>
          <xdr:col>21</xdr:col>
          <xdr:colOff>312420</xdr:colOff>
          <xdr:row>115</xdr:row>
          <xdr:rowOff>152400</xdr:rowOff>
        </xdr:to>
        <xdr:sp macro="" textlink="">
          <xdr:nvSpPr>
            <xdr:cNvPr id="28213" name="Check Box 3637" hidden="1">
              <a:extLst>
                <a:ext uri="{63B3BB69-23CF-44E3-9099-C40C66FF867C}">
                  <a14:compatExt spid="_x0000_s28213"/>
                </a:ext>
                <a:ext uri="{FF2B5EF4-FFF2-40B4-BE49-F238E27FC236}">
                  <a16:creationId xmlns:a16="http://schemas.microsoft.com/office/drawing/2014/main" id="{00000000-0008-0000-0600-000035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115</xdr:row>
          <xdr:rowOff>121920</xdr:rowOff>
        </xdr:from>
        <xdr:to>
          <xdr:col>17</xdr:col>
          <xdr:colOff>289560</xdr:colOff>
          <xdr:row>117</xdr:row>
          <xdr:rowOff>45720</xdr:rowOff>
        </xdr:to>
        <xdr:sp macro="" textlink="">
          <xdr:nvSpPr>
            <xdr:cNvPr id="28217" name="Check Box 3641" hidden="1">
              <a:extLst>
                <a:ext uri="{63B3BB69-23CF-44E3-9099-C40C66FF867C}">
                  <a14:compatExt spid="_x0000_s28217"/>
                </a:ext>
                <a:ext uri="{FF2B5EF4-FFF2-40B4-BE49-F238E27FC236}">
                  <a16:creationId xmlns:a16="http://schemas.microsoft.com/office/drawing/2014/main" id="{00000000-0008-0000-0600-000039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xdr:row>
          <xdr:rowOff>121920</xdr:rowOff>
        </xdr:from>
        <xdr:to>
          <xdr:col>19</xdr:col>
          <xdr:colOff>289560</xdr:colOff>
          <xdr:row>117</xdr:row>
          <xdr:rowOff>30480</xdr:rowOff>
        </xdr:to>
        <xdr:sp macro="" textlink="">
          <xdr:nvSpPr>
            <xdr:cNvPr id="28218" name="Check Box 3642" hidden="1">
              <a:extLst>
                <a:ext uri="{63B3BB69-23CF-44E3-9099-C40C66FF867C}">
                  <a14:compatExt spid="_x0000_s28218"/>
                </a:ext>
                <a:ext uri="{FF2B5EF4-FFF2-40B4-BE49-F238E27FC236}">
                  <a16:creationId xmlns:a16="http://schemas.microsoft.com/office/drawing/2014/main" id="{00000000-0008-0000-0600-00003A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115</xdr:row>
          <xdr:rowOff>114300</xdr:rowOff>
        </xdr:from>
        <xdr:to>
          <xdr:col>21</xdr:col>
          <xdr:colOff>312420</xdr:colOff>
          <xdr:row>117</xdr:row>
          <xdr:rowOff>15240</xdr:rowOff>
        </xdr:to>
        <xdr:sp macro="" textlink="">
          <xdr:nvSpPr>
            <xdr:cNvPr id="28219" name="Check Box 3643" hidden="1">
              <a:extLst>
                <a:ext uri="{63B3BB69-23CF-44E3-9099-C40C66FF867C}">
                  <a14:compatExt spid="_x0000_s28219"/>
                </a:ext>
                <a:ext uri="{FF2B5EF4-FFF2-40B4-BE49-F238E27FC236}">
                  <a16:creationId xmlns:a16="http://schemas.microsoft.com/office/drawing/2014/main" id="{00000000-0008-0000-0600-00003B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117</xdr:row>
          <xdr:rowOff>228600</xdr:rowOff>
        </xdr:from>
        <xdr:to>
          <xdr:col>17</xdr:col>
          <xdr:colOff>289560</xdr:colOff>
          <xdr:row>117</xdr:row>
          <xdr:rowOff>381000</xdr:rowOff>
        </xdr:to>
        <xdr:sp macro="" textlink="">
          <xdr:nvSpPr>
            <xdr:cNvPr id="28223" name="Check Box 3647" hidden="1">
              <a:extLst>
                <a:ext uri="{63B3BB69-23CF-44E3-9099-C40C66FF867C}">
                  <a14:compatExt spid="_x0000_s28223"/>
                </a:ext>
                <a:ext uri="{FF2B5EF4-FFF2-40B4-BE49-F238E27FC236}">
                  <a16:creationId xmlns:a16="http://schemas.microsoft.com/office/drawing/2014/main" id="{00000000-0008-0000-0600-00003F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117</xdr:row>
          <xdr:rowOff>251460</xdr:rowOff>
        </xdr:from>
        <xdr:to>
          <xdr:col>19</xdr:col>
          <xdr:colOff>289560</xdr:colOff>
          <xdr:row>117</xdr:row>
          <xdr:rowOff>403860</xdr:rowOff>
        </xdr:to>
        <xdr:sp macro="" textlink="">
          <xdr:nvSpPr>
            <xdr:cNvPr id="28224" name="Check Box 3648" hidden="1">
              <a:extLst>
                <a:ext uri="{63B3BB69-23CF-44E3-9099-C40C66FF867C}">
                  <a14:compatExt spid="_x0000_s28224"/>
                </a:ext>
                <a:ext uri="{FF2B5EF4-FFF2-40B4-BE49-F238E27FC236}">
                  <a16:creationId xmlns:a16="http://schemas.microsoft.com/office/drawing/2014/main" id="{00000000-0008-0000-0600-000040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117</xdr:row>
          <xdr:rowOff>251460</xdr:rowOff>
        </xdr:from>
        <xdr:to>
          <xdr:col>21</xdr:col>
          <xdr:colOff>312420</xdr:colOff>
          <xdr:row>117</xdr:row>
          <xdr:rowOff>403860</xdr:rowOff>
        </xdr:to>
        <xdr:sp macro="" textlink="">
          <xdr:nvSpPr>
            <xdr:cNvPr id="28225" name="Check Box 3649" hidden="1">
              <a:extLst>
                <a:ext uri="{63B3BB69-23CF-44E3-9099-C40C66FF867C}">
                  <a14:compatExt spid="_x0000_s28225"/>
                </a:ext>
                <a:ext uri="{FF2B5EF4-FFF2-40B4-BE49-F238E27FC236}">
                  <a16:creationId xmlns:a16="http://schemas.microsoft.com/office/drawing/2014/main" id="{00000000-0008-0000-0600-000041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118</xdr:row>
          <xdr:rowOff>22860</xdr:rowOff>
        </xdr:from>
        <xdr:to>
          <xdr:col>17</xdr:col>
          <xdr:colOff>289560</xdr:colOff>
          <xdr:row>118</xdr:row>
          <xdr:rowOff>175260</xdr:rowOff>
        </xdr:to>
        <xdr:sp macro="" textlink="">
          <xdr:nvSpPr>
            <xdr:cNvPr id="28229" name="Check Box 3653" hidden="1">
              <a:extLst>
                <a:ext uri="{63B3BB69-23CF-44E3-9099-C40C66FF867C}">
                  <a14:compatExt spid="_x0000_s28229"/>
                </a:ext>
                <a:ext uri="{FF2B5EF4-FFF2-40B4-BE49-F238E27FC236}">
                  <a16:creationId xmlns:a16="http://schemas.microsoft.com/office/drawing/2014/main" id="{00000000-0008-0000-0600-000045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118</xdr:row>
          <xdr:rowOff>7620</xdr:rowOff>
        </xdr:from>
        <xdr:to>
          <xdr:col>19</xdr:col>
          <xdr:colOff>289560</xdr:colOff>
          <xdr:row>118</xdr:row>
          <xdr:rowOff>152400</xdr:rowOff>
        </xdr:to>
        <xdr:sp macro="" textlink="">
          <xdr:nvSpPr>
            <xdr:cNvPr id="28230" name="Check Box 3654" hidden="1">
              <a:extLst>
                <a:ext uri="{63B3BB69-23CF-44E3-9099-C40C66FF867C}">
                  <a14:compatExt spid="_x0000_s28230"/>
                </a:ext>
                <a:ext uri="{FF2B5EF4-FFF2-40B4-BE49-F238E27FC236}">
                  <a16:creationId xmlns:a16="http://schemas.microsoft.com/office/drawing/2014/main" id="{00000000-0008-0000-0600-000046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118</xdr:row>
          <xdr:rowOff>7620</xdr:rowOff>
        </xdr:from>
        <xdr:to>
          <xdr:col>21</xdr:col>
          <xdr:colOff>312420</xdr:colOff>
          <xdr:row>118</xdr:row>
          <xdr:rowOff>152400</xdr:rowOff>
        </xdr:to>
        <xdr:sp macro="" textlink="">
          <xdr:nvSpPr>
            <xdr:cNvPr id="28231" name="Check Box 3655" hidden="1">
              <a:extLst>
                <a:ext uri="{63B3BB69-23CF-44E3-9099-C40C66FF867C}">
                  <a14:compatExt spid="_x0000_s28231"/>
                </a:ext>
                <a:ext uri="{FF2B5EF4-FFF2-40B4-BE49-F238E27FC236}">
                  <a16:creationId xmlns:a16="http://schemas.microsoft.com/office/drawing/2014/main" id="{00000000-0008-0000-0600-000047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118</xdr:row>
          <xdr:rowOff>114300</xdr:rowOff>
        </xdr:from>
        <xdr:to>
          <xdr:col>17</xdr:col>
          <xdr:colOff>289560</xdr:colOff>
          <xdr:row>120</xdr:row>
          <xdr:rowOff>38100</xdr:rowOff>
        </xdr:to>
        <xdr:sp macro="" textlink="">
          <xdr:nvSpPr>
            <xdr:cNvPr id="28235" name="Check Box 3659" hidden="1">
              <a:extLst>
                <a:ext uri="{63B3BB69-23CF-44E3-9099-C40C66FF867C}">
                  <a14:compatExt spid="_x0000_s28235"/>
                </a:ext>
                <a:ext uri="{FF2B5EF4-FFF2-40B4-BE49-F238E27FC236}">
                  <a16:creationId xmlns:a16="http://schemas.microsoft.com/office/drawing/2014/main" id="{00000000-0008-0000-0600-00004B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118</xdr:row>
          <xdr:rowOff>144780</xdr:rowOff>
        </xdr:from>
        <xdr:to>
          <xdr:col>19</xdr:col>
          <xdr:colOff>289560</xdr:colOff>
          <xdr:row>120</xdr:row>
          <xdr:rowOff>38100</xdr:rowOff>
        </xdr:to>
        <xdr:sp macro="" textlink="">
          <xdr:nvSpPr>
            <xdr:cNvPr id="28236" name="Check Box 3660" hidden="1">
              <a:extLst>
                <a:ext uri="{63B3BB69-23CF-44E3-9099-C40C66FF867C}">
                  <a14:compatExt spid="_x0000_s28236"/>
                </a:ext>
                <a:ext uri="{FF2B5EF4-FFF2-40B4-BE49-F238E27FC236}">
                  <a16:creationId xmlns:a16="http://schemas.microsoft.com/office/drawing/2014/main" id="{00000000-0008-0000-0600-00004C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119</xdr:row>
          <xdr:rowOff>160020</xdr:rowOff>
        </xdr:from>
        <xdr:to>
          <xdr:col>21</xdr:col>
          <xdr:colOff>312420</xdr:colOff>
          <xdr:row>121</xdr:row>
          <xdr:rowOff>0</xdr:rowOff>
        </xdr:to>
        <xdr:sp macro="" textlink="">
          <xdr:nvSpPr>
            <xdr:cNvPr id="28237" name="Check Box 3661" hidden="1">
              <a:extLst>
                <a:ext uri="{63B3BB69-23CF-44E3-9099-C40C66FF867C}">
                  <a14:compatExt spid="_x0000_s28237"/>
                </a:ext>
                <a:ext uri="{FF2B5EF4-FFF2-40B4-BE49-F238E27FC236}">
                  <a16:creationId xmlns:a16="http://schemas.microsoft.com/office/drawing/2014/main" id="{00000000-0008-0000-0600-00004D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121</xdr:row>
          <xdr:rowOff>7620</xdr:rowOff>
        </xdr:from>
        <xdr:to>
          <xdr:col>17</xdr:col>
          <xdr:colOff>289560</xdr:colOff>
          <xdr:row>121</xdr:row>
          <xdr:rowOff>175260</xdr:rowOff>
        </xdr:to>
        <xdr:sp macro="" textlink="">
          <xdr:nvSpPr>
            <xdr:cNvPr id="28241" name="Check Box 3665" hidden="1">
              <a:extLst>
                <a:ext uri="{63B3BB69-23CF-44E3-9099-C40C66FF867C}">
                  <a14:compatExt spid="_x0000_s28241"/>
                </a:ext>
                <a:ext uri="{FF2B5EF4-FFF2-40B4-BE49-F238E27FC236}">
                  <a16:creationId xmlns:a16="http://schemas.microsoft.com/office/drawing/2014/main" id="{00000000-0008-0000-0600-000051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121</xdr:row>
          <xdr:rowOff>7620</xdr:rowOff>
        </xdr:from>
        <xdr:to>
          <xdr:col>19</xdr:col>
          <xdr:colOff>289560</xdr:colOff>
          <xdr:row>121</xdr:row>
          <xdr:rowOff>152400</xdr:rowOff>
        </xdr:to>
        <xdr:sp macro="" textlink="">
          <xdr:nvSpPr>
            <xdr:cNvPr id="28242" name="Check Box 3666" hidden="1">
              <a:extLst>
                <a:ext uri="{63B3BB69-23CF-44E3-9099-C40C66FF867C}">
                  <a14:compatExt spid="_x0000_s28242"/>
                </a:ext>
                <a:ext uri="{FF2B5EF4-FFF2-40B4-BE49-F238E27FC236}">
                  <a16:creationId xmlns:a16="http://schemas.microsoft.com/office/drawing/2014/main" id="{00000000-0008-0000-0600-000052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121</xdr:row>
          <xdr:rowOff>7620</xdr:rowOff>
        </xdr:from>
        <xdr:to>
          <xdr:col>21</xdr:col>
          <xdr:colOff>312420</xdr:colOff>
          <xdr:row>121</xdr:row>
          <xdr:rowOff>152400</xdr:rowOff>
        </xdr:to>
        <xdr:sp macro="" textlink="">
          <xdr:nvSpPr>
            <xdr:cNvPr id="28243" name="Check Box 3667" hidden="1">
              <a:extLst>
                <a:ext uri="{63B3BB69-23CF-44E3-9099-C40C66FF867C}">
                  <a14:compatExt spid="_x0000_s28243"/>
                </a:ext>
                <a:ext uri="{FF2B5EF4-FFF2-40B4-BE49-F238E27FC236}">
                  <a16:creationId xmlns:a16="http://schemas.microsoft.com/office/drawing/2014/main" id="{00000000-0008-0000-0600-000053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122</xdr:row>
          <xdr:rowOff>7620</xdr:rowOff>
        </xdr:from>
        <xdr:to>
          <xdr:col>17</xdr:col>
          <xdr:colOff>289560</xdr:colOff>
          <xdr:row>122</xdr:row>
          <xdr:rowOff>175260</xdr:rowOff>
        </xdr:to>
        <xdr:sp macro="" textlink="">
          <xdr:nvSpPr>
            <xdr:cNvPr id="28389" name="Check Box 3813" hidden="1">
              <a:extLst>
                <a:ext uri="{63B3BB69-23CF-44E3-9099-C40C66FF867C}">
                  <a14:compatExt spid="_x0000_s28389"/>
                </a:ext>
                <a:ext uri="{FF2B5EF4-FFF2-40B4-BE49-F238E27FC236}">
                  <a16:creationId xmlns:a16="http://schemas.microsoft.com/office/drawing/2014/main" id="{00000000-0008-0000-0600-0000E5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xdr:row>
          <xdr:rowOff>7620</xdr:rowOff>
        </xdr:from>
        <xdr:to>
          <xdr:col>19</xdr:col>
          <xdr:colOff>289560</xdr:colOff>
          <xdr:row>122</xdr:row>
          <xdr:rowOff>152400</xdr:rowOff>
        </xdr:to>
        <xdr:sp macro="" textlink="">
          <xdr:nvSpPr>
            <xdr:cNvPr id="28390" name="Check Box 3814" hidden="1">
              <a:extLst>
                <a:ext uri="{63B3BB69-23CF-44E3-9099-C40C66FF867C}">
                  <a14:compatExt spid="_x0000_s28390"/>
                </a:ext>
                <a:ext uri="{FF2B5EF4-FFF2-40B4-BE49-F238E27FC236}">
                  <a16:creationId xmlns:a16="http://schemas.microsoft.com/office/drawing/2014/main" id="{00000000-0008-0000-0600-0000E6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122</xdr:row>
          <xdr:rowOff>7620</xdr:rowOff>
        </xdr:from>
        <xdr:to>
          <xdr:col>21</xdr:col>
          <xdr:colOff>312420</xdr:colOff>
          <xdr:row>122</xdr:row>
          <xdr:rowOff>152400</xdr:rowOff>
        </xdr:to>
        <xdr:sp macro="" textlink="">
          <xdr:nvSpPr>
            <xdr:cNvPr id="28391" name="Check Box 3815" hidden="1">
              <a:extLst>
                <a:ext uri="{63B3BB69-23CF-44E3-9099-C40C66FF867C}">
                  <a14:compatExt spid="_x0000_s28391"/>
                </a:ext>
                <a:ext uri="{FF2B5EF4-FFF2-40B4-BE49-F238E27FC236}">
                  <a16:creationId xmlns:a16="http://schemas.microsoft.com/office/drawing/2014/main" id="{00000000-0008-0000-0600-0000E7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7620</xdr:rowOff>
        </xdr:from>
        <xdr:to>
          <xdr:col>17</xdr:col>
          <xdr:colOff>297180</xdr:colOff>
          <xdr:row>22</xdr:row>
          <xdr:rowOff>182880</xdr:rowOff>
        </xdr:to>
        <xdr:sp macro="" textlink="">
          <xdr:nvSpPr>
            <xdr:cNvPr id="28408" name="Check Box 3832" hidden="1">
              <a:extLst>
                <a:ext uri="{63B3BB69-23CF-44E3-9099-C40C66FF867C}">
                  <a14:compatExt spid="_x0000_s28408"/>
                </a:ext>
                <a:ext uri="{FF2B5EF4-FFF2-40B4-BE49-F238E27FC236}">
                  <a16:creationId xmlns:a16="http://schemas.microsoft.com/office/drawing/2014/main" id="{00000000-0008-0000-0600-0000F8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22</xdr:row>
          <xdr:rowOff>22860</xdr:rowOff>
        </xdr:from>
        <xdr:to>
          <xdr:col>22</xdr:col>
          <xdr:colOff>0</xdr:colOff>
          <xdr:row>22</xdr:row>
          <xdr:rowOff>182880</xdr:rowOff>
        </xdr:to>
        <xdr:sp macro="" textlink="">
          <xdr:nvSpPr>
            <xdr:cNvPr id="28410" name="Check Box 3834" hidden="1">
              <a:extLst>
                <a:ext uri="{63B3BB69-23CF-44E3-9099-C40C66FF867C}">
                  <a14:compatExt spid="_x0000_s28410"/>
                </a:ext>
                <a:ext uri="{FF2B5EF4-FFF2-40B4-BE49-F238E27FC236}">
                  <a16:creationId xmlns:a16="http://schemas.microsoft.com/office/drawing/2014/main" id="{00000000-0008-0000-0600-0000FA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22860</xdr:rowOff>
        </xdr:from>
        <xdr:to>
          <xdr:col>19</xdr:col>
          <xdr:colOff>297180</xdr:colOff>
          <xdr:row>22</xdr:row>
          <xdr:rowOff>152400</xdr:rowOff>
        </xdr:to>
        <xdr:sp macro="" textlink="">
          <xdr:nvSpPr>
            <xdr:cNvPr id="28411" name="Check Box 3835" hidden="1">
              <a:extLst>
                <a:ext uri="{63B3BB69-23CF-44E3-9099-C40C66FF867C}">
                  <a14:compatExt spid="_x0000_s28411"/>
                </a:ext>
                <a:ext uri="{FF2B5EF4-FFF2-40B4-BE49-F238E27FC236}">
                  <a16:creationId xmlns:a16="http://schemas.microsoft.com/office/drawing/2014/main" id="{00000000-0008-0000-0600-0000FB6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7620</xdr:rowOff>
        </xdr:from>
        <xdr:to>
          <xdr:col>17</xdr:col>
          <xdr:colOff>297180</xdr:colOff>
          <xdr:row>31</xdr:row>
          <xdr:rowOff>175260</xdr:rowOff>
        </xdr:to>
        <xdr:sp macro="" textlink="">
          <xdr:nvSpPr>
            <xdr:cNvPr id="28417" name="Check Box 3841" hidden="1">
              <a:extLst>
                <a:ext uri="{63B3BB69-23CF-44E3-9099-C40C66FF867C}">
                  <a14:compatExt spid="_x0000_s28417"/>
                </a:ext>
                <a:ext uri="{FF2B5EF4-FFF2-40B4-BE49-F238E27FC236}">
                  <a16:creationId xmlns:a16="http://schemas.microsoft.com/office/drawing/2014/main" id="{00000000-0008-0000-0600-000001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38100</xdr:rowOff>
        </xdr:from>
        <xdr:to>
          <xdr:col>19</xdr:col>
          <xdr:colOff>297180</xdr:colOff>
          <xdr:row>31</xdr:row>
          <xdr:rowOff>182880</xdr:rowOff>
        </xdr:to>
        <xdr:sp macro="" textlink="">
          <xdr:nvSpPr>
            <xdr:cNvPr id="28418" name="Check Box 3842" hidden="1">
              <a:extLst>
                <a:ext uri="{63B3BB69-23CF-44E3-9099-C40C66FF867C}">
                  <a14:compatExt spid="_x0000_s28418"/>
                </a:ext>
                <a:ext uri="{FF2B5EF4-FFF2-40B4-BE49-F238E27FC236}">
                  <a16:creationId xmlns:a16="http://schemas.microsoft.com/office/drawing/2014/main" id="{00000000-0008-0000-0600-000002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68</xdr:row>
          <xdr:rowOff>45720</xdr:rowOff>
        </xdr:from>
        <xdr:to>
          <xdr:col>19</xdr:col>
          <xdr:colOff>289560</xdr:colOff>
          <xdr:row>68</xdr:row>
          <xdr:rowOff>190500</xdr:rowOff>
        </xdr:to>
        <xdr:sp macro="" textlink="">
          <xdr:nvSpPr>
            <xdr:cNvPr id="28425" name="Check Box 3849" hidden="1">
              <a:extLst>
                <a:ext uri="{63B3BB69-23CF-44E3-9099-C40C66FF867C}">
                  <a14:compatExt spid="_x0000_s28425"/>
                </a:ext>
                <a:ext uri="{FF2B5EF4-FFF2-40B4-BE49-F238E27FC236}">
                  <a16:creationId xmlns:a16="http://schemas.microsoft.com/office/drawing/2014/main" id="{00000000-0008-0000-0600-000009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68</xdr:row>
          <xdr:rowOff>45720</xdr:rowOff>
        </xdr:from>
        <xdr:to>
          <xdr:col>21</xdr:col>
          <xdr:colOff>312420</xdr:colOff>
          <xdr:row>68</xdr:row>
          <xdr:rowOff>190500</xdr:rowOff>
        </xdr:to>
        <xdr:sp macro="" textlink="">
          <xdr:nvSpPr>
            <xdr:cNvPr id="28427" name="Check Box 3851" hidden="1">
              <a:extLst>
                <a:ext uri="{63B3BB69-23CF-44E3-9099-C40C66FF867C}">
                  <a14:compatExt spid="_x0000_s28427"/>
                </a:ext>
                <a:ext uri="{FF2B5EF4-FFF2-40B4-BE49-F238E27FC236}">
                  <a16:creationId xmlns:a16="http://schemas.microsoft.com/office/drawing/2014/main" id="{00000000-0008-0000-0600-00000B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68</xdr:row>
          <xdr:rowOff>45720</xdr:rowOff>
        </xdr:from>
        <xdr:to>
          <xdr:col>17</xdr:col>
          <xdr:colOff>289560</xdr:colOff>
          <xdr:row>68</xdr:row>
          <xdr:rowOff>190500</xdr:rowOff>
        </xdr:to>
        <xdr:sp macro="" textlink="">
          <xdr:nvSpPr>
            <xdr:cNvPr id="28428" name="Check Box 3852" hidden="1">
              <a:extLst>
                <a:ext uri="{63B3BB69-23CF-44E3-9099-C40C66FF867C}">
                  <a14:compatExt spid="_x0000_s28428"/>
                </a:ext>
                <a:ext uri="{FF2B5EF4-FFF2-40B4-BE49-F238E27FC236}">
                  <a16:creationId xmlns:a16="http://schemas.microsoft.com/office/drawing/2014/main" id="{00000000-0008-0000-0600-00000C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93</xdr:row>
          <xdr:rowOff>45720</xdr:rowOff>
        </xdr:from>
        <xdr:to>
          <xdr:col>17</xdr:col>
          <xdr:colOff>289560</xdr:colOff>
          <xdr:row>93</xdr:row>
          <xdr:rowOff>182880</xdr:rowOff>
        </xdr:to>
        <xdr:sp macro="" textlink="">
          <xdr:nvSpPr>
            <xdr:cNvPr id="28432" name="Check Box 3856" hidden="1">
              <a:extLst>
                <a:ext uri="{63B3BB69-23CF-44E3-9099-C40C66FF867C}">
                  <a14:compatExt spid="_x0000_s28432"/>
                </a:ext>
                <a:ext uri="{FF2B5EF4-FFF2-40B4-BE49-F238E27FC236}">
                  <a16:creationId xmlns:a16="http://schemas.microsoft.com/office/drawing/2014/main" id="{00000000-0008-0000-0600-00001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93</xdr:row>
          <xdr:rowOff>68580</xdr:rowOff>
        </xdr:from>
        <xdr:to>
          <xdr:col>19</xdr:col>
          <xdr:colOff>289560</xdr:colOff>
          <xdr:row>93</xdr:row>
          <xdr:rowOff>182880</xdr:rowOff>
        </xdr:to>
        <xdr:sp macro="" textlink="">
          <xdr:nvSpPr>
            <xdr:cNvPr id="28433" name="Check Box 3857" hidden="1">
              <a:extLst>
                <a:ext uri="{63B3BB69-23CF-44E3-9099-C40C66FF867C}">
                  <a14:compatExt spid="_x0000_s28433"/>
                </a:ext>
                <a:ext uri="{FF2B5EF4-FFF2-40B4-BE49-F238E27FC236}">
                  <a16:creationId xmlns:a16="http://schemas.microsoft.com/office/drawing/2014/main" id="{00000000-0008-0000-0600-000011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93</xdr:row>
          <xdr:rowOff>68580</xdr:rowOff>
        </xdr:from>
        <xdr:to>
          <xdr:col>21</xdr:col>
          <xdr:colOff>312420</xdr:colOff>
          <xdr:row>93</xdr:row>
          <xdr:rowOff>190500</xdr:rowOff>
        </xdr:to>
        <xdr:sp macro="" textlink="">
          <xdr:nvSpPr>
            <xdr:cNvPr id="28434" name="Check Box 3858" hidden="1">
              <a:extLst>
                <a:ext uri="{63B3BB69-23CF-44E3-9099-C40C66FF867C}">
                  <a14:compatExt spid="_x0000_s28434"/>
                </a:ext>
                <a:ext uri="{FF2B5EF4-FFF2-40B4-BE49-F238E27FC236}">
                  <a16:creationId xmlns:a16="http://schemas.microsoft.com/office/drawing/2014/main" id="{00000000-0008-0000-0600-000012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95</xdr:row>
          <xdr:rowOff>60960</xdr:rowOff>
        </xdr:from>
        <xdr:to>
          <xdr:col>19</xdr:col>
          <xdr:colOff>289560</xdr:colOff>
          <xdr:row>95</xdr:row>
          <xdr:rowOff>190500</xdr:rowOff>
        </xdr:to>
        <xdr:sp macro="" textlink="">
          <xdr:nvSpPr>
            <xdr:cNvPr id="28436" name="Check Box 3860" hidden="1">
              <a:extLst>
                <a:ext uri="{63B3BB69-23CF-44E3-9099-C40C66FF867C}">
                  <a14:compatExt spid="_x0000_s28436"/>
                </a:ext>
                <a:ext uri="{FF2B5EF4-FFF2-40B4-BE49-F238E27FC236}">
                  <a16:creationId xmlns:a16="http://schemas.microsoft.com/office/drawing/2014/main" id="{00000000-0008-0000-0600-00001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94</xdr:row>
          <xdr:rowOff>114300</xdr:rowOff>
        </xdr:from>
        <xdr:to>
          <xdr:col>17</xdr:col>
          <xdr:colOff>297180</xdr:colOff>
          <xdr:row>94</xdr:row>
          <xdr:rowOff>289560</xdr:rowOff>
        </xdr:to>
        <xdr:sp macro="" textlink="">
          <xdr:nvSpPr>
            <xdr:cNvPr id="28438" name="Check Box 3862" hidden="1">
              <a:extLst>
                <a:ext uri="{63B3BB69-23CF-44E3-9099-C40C66FF867C}">
                  <a14:compatExt spid="_x0000_s28438"/>
                </a:ext>
                <a:ext uri="{FF2B5EF4-FFF2-40B4-BE49-F238E27FC236}">
                  <a16:creationId xmlns:a16="http://schemas.microsoft.com/office/drawing/2014/main" id="{00000000-0008-0000-0600-00001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94</xdr:row>
          <xdr:rowOff>137160</xdr:rowOff>
        </xdr:from>
        <xdr:to>
          <xdr:col>19</xdr:col>
          <xdr:colOff>289560</xdr:colOff>
          <xdr:row>94</xdr:row>
          <xdr:rowOff>266700</xdr:rowOff>
        </xdr:to>
        <xdr:sp macro="" textlink="">
          <xdr:nvSpPr>
            <xdr:cNvPr id="28439" name="Check Box 3863" hidden="1">
              <a:extLst>
                <a:ext uri="{63B3BB69-23CF-44E3-9099-C40C66FF867C}">
                  <a14:compatExt spid="_x0000_s28439"/>
                </a:ext>
                <a:ext uri="{FF2B5EF4-FFF2-40B4-BE49-F238E27FC236}">
                  <a16:creationId xmlns:a16="http://schemas.microsoft.com/office/drawing/2014/main" id="{00000000-0008-0000-0600-000017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94</xdr:row>
          <xdr:rowOff>137160</xdr:rowOff>
        </xdr:from>
        <xdr:to>
          <xdr:col>21</xdr:col>
          <xdr:colOff>312420</xdr:colOff>
          <xdr:row>94</xdr:row>
          <xdr:rowOff>266700</xdr:rowOff>
        </xdr:to>
        <xdr:sp macro="" textlink="">
          <xdr:nvSpPr>
            <xdr:cNvPr id="28440" name="Check Box 3864" hidden="1">
              <a:extLst>
                <a:ext uri="{63B3BB69-23CF-44E3-9099-C40C66FF867C}">
                  <a14:compatExt spid="_x0000_s28440"/>
                </a:ext>
                <a:ext uri="{FF2B5EF4-FFF2-40B4-BE49-F238E27FC236}">
                  <a16:creationId xmlns:a16="http://schemas.microsoft.com/office/drawing/2014/main" id="{00000000-0008-0000-0600-000018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102</xdr:row>
          <xdr:rowOff>7620</xdr:rowOff>
        </xdr:from>
        <xdr:to>
          <xdr:col>17</xdr:col>
          <xdr:colOff>289560</xdr:colOff>
          <xdr:row>102</xdr:row>
          <xdr:rowOff>175260</xdr:rowOff>
        </xdr:to>
        <xdr:sp macro="" textlink="">
          <xdr:nvSpPr>
            <xdr:cNvPr id="28450" name="Check Box 3874" hidden="1">
              <a:extLst>
                <a:ext uri="{63B3BB69-23CF-44E3-9099-C40C66FF867C}">
                  <a14:compatExt spid="_x0000_s28450"/>
                </a:ext>
                <a:ext uri="{FF2B5EF4-FFF2-40B4-BE49-F238E27FC236}">
                  <a16:creationId xmlns:a16="http://schemas.microsoft.com/office/drawing/2014/main" id="{00000000-0008-0000-0600-000022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102</xdr:row>
          <xdr:rowOff>22860</xdr:rowOff>
        </xdr:from>
        <xdr:to>
          <xdr:col>19</xdr:col>
          <xdr:colOff>289560</xdr:colOff>
          <xdr:row>102</xdr:row>
          <xdr:rowOff>175260</xdr:rowOff>
        </xdr:to>
        <xdr:sp macro="" textlink="">
          <xdr:nvSpPr>
            <xdr:cNvPr id="28451" name="Check Box 3875" hidden="1">
              <a:extLst>
                <a:ext uri="{63B3BB69-23CF-44E3-9099-C40C66FF867C}">
                  <a14:compatExt spid="_x0000_s28451"/>
                </a:ext>
                <a:ext uri="{FF2B5EF4-FFF2-40B4-BE49-F238E27FC236}">
                  <a16:creationId xmlns:a16="http://schemas.microsoft.com/office/drawing/2014/main" id="{00000000-0008-0000-0600-000023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102</xdr:row>
          <xdr:rowOff>30480</xdr:rowOff>
        </xdr:from>
        <xdr:to>
          <xdr:col>21</xdr:col>
          <xdr:colOff>312420</xdr:colOff>
          <xdr:row>102</xdr:row>
          <xdr:rowOff>175260</xdr:rowOff>
        </xdr:to>
        <xdr:sp macro="" textlink="">
          <xdr:nvSpPr>
            <xdr:cNvPr id="28452" name="Check Box 3876" hidden="1">
              <a:extLst>
                <a:ext uri="{63B3BB69-23CF-44E3-9099-C40C66FF867C}">
                  <a14:compatExt spid="_x0000_s28452"/>
                </a:ext>
                <a:ext uri="{FF2B5EF4-FFF2-40B4-BE49-F238E27FC236}">
                  <a16:creationId xmlns:a16="http://schemas.microsoft.com/office/drawing/2014/main" id="{00000000-0008-0000-0600-00002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67</xdr:row>
          <xdr:rowOff>45720</xdr:rowOff>
        </xdr:from>
        <xdr:to>
          <xdr:col>19</xdr:col>
          <xdr:colOff>289560</xdr:colOff>
          <xdr:row>67</xdr:row>
          <xdr:rowOff>190500</xdr:rowOff>
        </xdr:to>
        <xdr:sp macro="" textlink="">
          <xdr:nvSpPr>
            <xdr:cNvPr id="28453" name="Check Box 3877" hidden="1">
              <a:extLst>
                <a:ext uri="{63B3BB69-23CF-44E3-9099-C40C66FF867C}">
                  <a14:compatExt spid="_x0000_s28453"/>
                </a:ext>
                <a:ext uri="{FF2B5EF4-FFF2-40B4-BE49-F238E27FC236}">
                  <a16:creationId xmlns:a16="http://schemas.microsoft.com/office/drawing/2014/main" id="{00000000-0008-0000-0600-000025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67</xdr:row>
          <xdr:rowOff>45720</xdr:rowOff>
        </xdr:from>
        <xdr:to>
          <xdr:col>21</xdr:col>
          <xdr:colOff>312420</xdr:colOff>
          <xdr:row>67</xdr:row>
          <xdr:rowOff>190500</xdr:rowOff>
        </xdr:to>
        <xdr:sp macro="" textlink="">
          <xdr:nvSpPr>
            <xdr:cNvPr id="28454" name="Check Box 3878" hidden="1">
              <a:extLst>
                <a:ext uri="{63B3BB69-23CF-44E3-9099-C40C66FF867C}">
                  <a14:compatExt spid="_x0000_s28454"/>
                </a:ext>
                <a:ext uri="{FF2B5EF4-FFF2-40B4-BE49-F238E27FC236}">
                  <a16:creationId xmlns:a16="http://schemas.microsoft.com/office/drawing/2014/main" id="{00000000-0008-0000-0600-00002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67</xdr:row>
          <xdr:rowOff>45720</xdr:rowOff>
        </xdr:from>
        <xdr:to>
          <xdr:col>17</xdr:col>
          <xdr:colOff>289560</xdr:colOff>
          <xdr:row>67</xdr:row>
          <xdr:rowOff>190500</xdr:rowOff>
        </xdr:to>
        <xdr:sp macro="" textlink="">
          <xdr:nvSpPr>
            <xdr:cNvPr id="28455" name="Check Box 3879" hidden="1">
              <a:extLst>
                <a:ext uri="{63B3BB69-23CF-44E3-9099-C40C66FF867C}">
                  <a14:compatExt spid="_x0000_s28455"/>
                </a:ext>
                <a:ext uri="{FF2B5EF4-FFF2-40B4-BE49-F238E27FC236}">
                  <a16:creationId xmlns:a16="http://schemas.microsoft.com/office/drawing/2014/main" id="{00000000-0008-0000-0600-000027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113</xdr:row>
          <xdr:rowOff>22860</xdr:rowOff>
        </xdr:from>
        <xdr:to>
          <xdr:col>17</xdr:col>
          <xdr:colOff>312420</xdr:colOff>
          <xdr:row>113</xdr:row>
          <xdr:rowOff>175260</xdr:rowOff>
        </xdr:to>
        <xdr:sp macro="" textlink="">
          <xdr:nvSpPr>
            <xdr:cNvPr id="28456" name="Check Box 3880" hidden="1">
              <a:extLst>
                <a:ext uri="{63B3BB69-23CF-44E3-9099-C40C66FF867C}">
                  <a14:compatExt spid="_x0000_s28456"/>
                </a:ext>
                <a:ext uri="{FF2B5EF4-FFF2-40B4-BE49-F238E27FC236}">
                  <a16:creationId xmlns:a16="http://schemas.microsoft.com/office/drawing/2014/main" id="{00000000-0008-0000-0600-000028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113</xdr:row>
          <xdr:rowOff>22860</xdr:rowOff>
        </xdr:from>
        <xdr:to>
          <xdr:col>21</xdr:col>
          <xdr:colOff>312420</xdr:colOff>
          <xdr:row>113</xdr:row>
          <xdr:rowOff>175260</xdr:rowOff>
        </xdr:to>
        <xdr:sp macro="" textlink="">
          <xdr:nvSpPr>
            <xdr:cNvPr id="28457" name="Check Box 3881" hidden="1">
              <a:extLst>
                <a:ext uri="{63B3BB69-23CF-44E3-9099-C40C66FF867C}">
                  <a14:compatExt spid="_x0000_s28457"/>
                </a:ext>
                <a:ext uri="{FF2B5EF4-FFF2-40B4-BE49-F238E27FC236}">
                  <a16:creationId xmlns:a16="http://schemas.microsoft.com/office/drawing/2014/main" id="{00000000-0008-0000-0600-000029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104</xdr:row>
          <xdr:rowOff>7620</xdr:rowOff>
        </xdr:from>
        <xdr:to>
          <xdr:col>17</xdr:col>
          <xdr:colOff>289560</xdr:colOff>
          <xdr:row>104</xdr:row>
          <xdr:rowOff>175260</xdr:rowOff>
        </xdr:to>
        <xdr:sp macro="" textlink="">
          <xdr:nvSpPr>
            <xdr:cNvPr id="28458" name="Check Box 3882" hidden="1">
              <a:extLst>
                <a:ext uri="{63B3BB69-23CF-44E3-9099-C40C66FF867C}">
                  <a14:compatExt spid="_x0000_s28458"/>
                </a:ext>
                <a:ext uri="{FF2B5EF4-FFF2-40B4-BE49-F238E27FC236}">
                  <a16:creationId xmlns:a16="http://schemas.microsoft.com/office/drawing/2014/main" id="{00000000-0008-0000-0600-00002A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104</xdr:row>
          <xdr:rowOff>22860</xdr:rowOff>
        </xdr:from>
        <xdr:to>
          <xdr:col>19</xdr:col>
          <xdr:colOff>289560</xdr:colOff>
          <xdr:row>104</xdr:row>
          <xdr:rowOff>175260</xdr:rowOff>
        </xdr:to>
        <xdr:sp macro="" textlink="">
          <xdr:nvSpPr>
            <xdr:cNvPr id="28459" name="Check Box 3883" hidden="1">
              <a:extLst>
                <a:ext uri="{63B3BB69-23CF-44E3-9099-C40C66FF867C}">
                  <a14:compatExt spid="_x0000_s28459"/>
                </a:ext>
                <a:ext uri="{FF2B5EF4-FFF2-40B4-BE49-F238E27FC236}">
                  <a16:creationId xmlns:a16="http://schemas.microsoft.com/office/drawing/2014/main" id="{00000000-0008-0000-0600-00002B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120</xdr:row>
          <xdr:rowOff>7620</xdr:rowOff>
        </xdr:from>
        <xdr:to>
          <xdr:col>17</xdr:col>
          <xdr:colOff>289560</xdr:colOff>
          <xdr:row>120</xdr:row>
          <xdr:rowOff>175260</xdr:rowOff>
        </xdr:to>
        <xdr:sp macro="" textlink="">
          <xdr:nvSpPr>
            <xdr:cNvPr id="28461" name="Check Box 3885" hidden="1">
              <a:extLst>
                <a:ext uri="{63B3BB69-23CF-44E3-9099-C40C66FF867C}">
                  <a14:compatExt spid="_x0000_s28461"/>
                </a:ext>
                <a:ext uri="{FF2B5EF4-FFF2-40B4-BE49-F238E27FC236}">
                  <a16:creationId xmlns:a16="http://schemas.microsoft.com/office/drawing/2014/main" id="{00000000-0008-0000-0600-00002D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120</xdr:row>
          <xdr:rowOff>7620</xdr:rowOff>
        </xdr:from>
        <xdr:to>
          <xdr:col>19</xdr:col>
          <xdr:colOff>289560</xdr:colOff>
          <xdr:row>120</xdr:row>
          <xdr:rowOff>152400</xdr:rowOff>
        </xdr:to>
        <xdr:sp macro="" textlink="">
          <xdr:nvSpPr>
            <xdr:cNvPr id="28462" name="Check Box 3886" hidden="1">
              <a:extLst>
                <a:ext uri="{63B3BB69-23CF-44E3-9099-C40C66FF867C}">
                  <a14:compatExt spid="_x0000_s28462"/>
                </a:ext>
                <a:ext uri="{FF2B5EF4-FFF2-40B4-BE49-F238E27FC236}">
                  <a16:creationId xmlns:a16="http://schemas.microsoft.com/office/drawing/2014/main" id="{00000000-0008-0000-0600-00002E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120</xdr:row>
          <xdr:rowOff>7620</xdr:rowOff>
        </xdr:from>
        <xdr:to>
          <xdr:col>21</xdr:col>
          <xdr:colOff>312420</xdr:colOff>
          <xdr:row>120</xdr:row>
          <xdr:rowOff>152400</xdr:rowOff>
        </xdr:to>
        <xdr:sp macro="" textlink="">
          <xdr:nvSpPr>
            <xdr:cNvPr id="28463" name="Check Box 3887" hidden="1">
              <a:extLst>
                <a:ext uri="{63B3BB69-23CF-44E3-9099-C40C66FF867C}">
                  <a14:compatExt spid="_x0000_s28463"/>
                </a:ext>
                <a:ext uri="{FF2B5EF4-FFF2-40B4-BE49-F238E27FC236}">
                  <a16:creationId xmlns:a16="http://schemas.microsoft.com/office/drawing/2014/main" id="{00000000-0008-0000-0600-00002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71</xdr:row>
          <xdr:rowOff>190500</xdr:rowOff>
        </xdr:from>
        <xdr:to>
          <xdr:col>17</xdr:col>
          <xdr:colOff>297180</xdr:colOff>
          <xdr:row>71</xdr:row>
          <xdr:rowOff>259080</xdr:rowOff>
        </xdr:to>
        <xdr:sp macro="" textlink="">
          <xdr:nvSpPr>
            <xdr:cNvPr id="28467" name="Check Box 3891" hidden="1">
              <a:extLst>
                <a:ext uri="{63B3BB69-23CF-44E3-9099-C40C66FF867C}">
                  <a14:compatExt spid="_x0000_s28467"/>
                </a:ext>
                <a:ext uri="{FF2B5EF4-FFF2-40B4-BE49-F238E27FC236}">
                  <a16:creationId xmlns:a16="http://schemas.microsoft.com/office/drawing/2014/main" id="{00000000-0008-0000-0600-000033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71</xdr:row>
          <xdr:rowOff>182880</xdr:rowOff>
        </xdr:from>
        <xdr:to>
          <xdr:col>19</xdr:col>
          <xdr:colOff>274320</xdr:colOff>
          <xdr:row>71</xdr:row>
          <xdr:rowOff>251460</xdr:rowOff>
        </xdr:to>
        <xdr:sp macro="" textlink="">
          <xdr:nvSpPr>
            <xdr:cNvPr id="28468" name="Check Box 3892" hidden="1">
              <a:extLst>
                <a:ext uri="{63B3BB69-23CF-44E3-9099-C40C66FF867C}">
                  <a14:compatExt spid="_x0000_s28468"/>
                </a:ext>
                <a:ext uri="{FF2B5EF4-FFF2-40B4-BE49-F238E27FC236}">
                  <a16:creationId xmlns:a16="http://schemas.microsoft.com/office/drawing/2014/main" id="{00000000-0008-0000-0600-00003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130</xdr:row>
          <xdr:rowOff>152400</xdr:rowOff>
        </xdr:from>
        <xdr:to>
          <xdr:col>21</xdr:col>
          <xdr:colOff>312420</xdr:colOff>
          <xdr:row>130</xdr:row>
          <xdr:rowOff>312420</xdr:rowOff>
        </xdr:to>
        <xdr:sp macro="" textlink="">
          <xdr:nvSpPr>
            <xdr:cNvPr id="28469" name="Check Box 3893" hidden="1">
              <a:extLst>
                <a:ext uri="{63B3BB69-23CF-44E3-9099-C40C66FF867C}">
                  <a14:compatExt spid="_x0000_s28469"/>
                </a:ext>
                <a:ext uri="{FF2B5EF4-FFF2-40B4-BE49-F238E27FC236}">
                  <a16:creationId xmlns:a16="http://schemas.microsoft.com/office/drawing/2014/main" id="{00000000-0008-0000-0600-000035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130</xdr:row>
          <xdr:rowOff>144780</xdr:rowOff>
        </xdr:from>
        <xdr:to>
          <xdr:col>19</xdr:col>
          <xdr:colOff>289560</xdr:colOff>
          <xdr:row>130</xdr:row>
          <xdr:rowOff>297180</xdr:rowOff>
        </xdr:to>
        <xdr:sp macro="" textlink="">
          <xdr:nvSpPr>
            <xdr:cNvPr id="28470" name="Check Box 3894" hidden="1">
              <a:extLst>
                <a:ext uri="{63B3BB69-23CF-44E3-9099-C40C66FF867C}">
                  <a14:compatExt spid="_x0000_s28470"/>
                </a:ext>
                <a:ext uri="{FF2B5EF4-FFF2-40B4-BE49-F238E27FC236}">
                  <a16:creationId xmlns:a16="http://schemas.microsoft.com/office/drawing/2014/main" id="{00000000-0008-0000-0600-00003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130</xdr:row>
          <xdr:rowOff>144780</xdr:rowOff>
        </xdr:from>
        <xdr:to>
          <xdr:col>17</xdr:col>
          <xdr:colOff>289560</xdr:colOff>
          <xdr:row>130</xdr:row>
          <xdr:rowOff>304800</xdr:rowOff>
        </xdr:to>
        <xdr:sp macro="" textlink="">
          <xdr:nvSpPr>
            <xdr:cNvPr id="28471" name="Check Box 3895" hidden="1">
              <a:extLst>
                <a:ext uri="{63B3BB69-23CF-44E3-9099-C40C66FF867C}">
                  <a14:compatExt spid="_x0000_s28471"/>
                </a:ext>
                <a:ext uri="{FF2B5EF4-FFF2-40B4-BE49-F238E27FC236}">
                  <a16:creationId xmlns:a16="http://schemas.microsoft.com/office/drawing/2014/main" id="{00000000-0008-0000-0600-000037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126</xdr:row>
          <xdr:rowOff>38100</xdr:rowOff>
        </xdr:from>
        <xdr:to>
          <xdr:col>17</xdr:col>
          <xdr:colOff>289560</xdr:colOff>
          <xdr:row>126</xdr:row>
          <xdr:rowOff>175260</xdr:rowOff>
        </xdr:to>
        <xdr:sp macro="" textlink="">
          <xdr:nvSpPr>
            <xdr:cNvPr id="28472" name="Check Box 3896" hidden="1">
              <a:extLst>
                <a:ext uri="{63B3BB69-23CF-44E3-9099-C40C66FF867C}">
                  <a14:compatExt spid="_x0000_s28472"/>
                </a:ext>
                <a:ext uri="{FF2B5EF4-FFF2-40B4-BE49-F238E27FC236}">
                  <a16:creationId xmlns:a16="http://schemas.microsoft.com/office/drawing/2014/main" id="{00000000-0008-0000-0600-000038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86</xdr:row>
          <xdr:rowOff>38100</xdr:rowOff>
        </xdr:from>
        <xdr:to>
          <xdr:col>17</xdr:col>
          <xdr:colOff>289560</xdr:colOff>
          <xdr:row>86</xdr:row>
          <xdr:rowOff>175260</xdr:rowOff>
        </xdr:to>
        <xdr:sp macro="" textlink="">
          <xdr:nvSpPr>
            <xdr:cNvPr id="28473" name="Check Box 3897" hidden="1">
              <a:extLst>
                <a:ext uri="{63B3BB69-23CF-44E3-9099-C40C66FF867C}">
                  <a14:compatExt spid="_x0000_s28473"/>
                </a:ext>
                <a:ext uri="{FF2B5EF4-FFF2-40B4-BE49-F238E27FC236}">
                  <a16:creationId xmlns:a16="http://schemas.microsoft.com/office/drawing/2014/main" id="{00000000-0008-0000-0600-000039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86</xdr:row>
          <xdr:rowOff>38100</xdr:rowOff>
        </xdr:from>
        <xdr:to>
          <xdr:col>19</xdr:col>
          <xdr:colOff>289560</xdr:colOff>
          <xdr:row>86</xdr:row>
          <xdr:rowOff>175260</xdr:rowOff>
        </xdr:to>
        <xdr:sp macro="" textlink="">
          <xdr:nvSpPr>
            <xdr:cNvPr id="28474" name="Check Box 3898" hidden="1">
              <a:extLst>
                <a:ext uri="{63B3BB69-23CF-44E3-9099-C40C66FF867C}">
                  <a14:compatExt spid="_x0000_s28474"/>
                </a:ext>
                <a:ext uri="{FF2B5EF4-FFF2-40B4-BE49-F238E27FC236}">
                  <a16:creationId xmlns:a16="http://schemas.microsoft.com/office/drawing/2014/main" id="{00000000-0008-0000-0600-00003A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86</xdr:row>
          <xdr:rowOff>45720</xdr:rowOff>
        </xdr:from>
        <xdr:to>
          <xdr:col>21</xdr:col>
          <xdr:colOff>312420</xdr:colOff>
          <xdr:row>86</xdr:row>
          <xdr:rowOff>182880</xdr:rowOff>
        </xdr:to>
        <xdr:sp macro="" textlink="">
          <xdr:nvSpPr>
            <xdr:cNvPr id="28475" name="Check Box 3899" hidden="1">
              <a:extLst>
                <a:ext uri="{63B3BB69-23CF-44E3-9099-C40C66FF867C}">
                  <a14:compatExt spid="_x0000_s28475"/>
                </a:ext>
                <a:ext uri="{FF2B5EF4-FFF2-40B4-BE49-F238E27FC236}">
                  <a16:creationId xmlns:a16="http://schemas.microsoft.com/office/drawing/2014/main" id="{00000000-0008-0000-0600-00003B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87</xdr:row>
          <xdr:rowOff>60960</xdr:rowOff>
        </xdr:from>
        <xdr:to>
          <xdr:col>17</xdr:col>
          <xdr:colOff>289560</xdr:colOff>
          <xdr:row>87</xdr:row>
          <xdr:rowOff>190500</xdr:rowOff>
        </xdr:to>
        <xdr:sp macro="" textlink="">
          <xdr:nvSpPr>
            <xdr:cNvPr id="28476" name="Check Box 3900" hidden="1">
              <a:extLst>
                <a:ext uri="{63B3BB69-23CF-44E3-9099-C40C66FF867C}">
                  <a14:compatExt spid="_x0000_s28476"/>
                </a:ext>
                <a:ext uri="{FF2B5EF4-FFF2-40B4-BE49-F238E27FC236}">
                  <a16:creationId xmlns:a16="http://schemas.microsoft.com/office/drawing/2014/main" id="{00000000-0008-0000-0600-00003C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87</xdr:row>
          <xdr:rowOff>60960</xdr:rowOff>
        </xdr:from>
        <xdr:to>
          <xdr:col>19</xdr:col>
          <xdr:colOff>289560</xdr:colOff>
          <xdr:row>87</xdr:row>
          <xdr:rowOff>182880</xdr:rowOff>
        </xdr:to>
        <xdr:sp macro="" textlink="">
          <xdr:nvSpPr>
            <xdr:cNvPr id="28477" name="Check Box 3901" hidden="1">
              <a:extLst>
                <a:ext uri="{63B3BB69-23CF-44E3-9099-C40C66FF867C}">
                  <a14:compatExt spid="_x0000_s28477"/>
                </a:ext>
                <a:ext uri="{FF2B5EF4-FFF2-40B4-BE49-F238E27FC236}">
                  <a16:creationId xmlns:a16="http://schemas.microsoft.com/office/drawing/2014/main" id="{00000000-0008-0000-0600-00003D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87</xdr:row>
          <xdr:rowOff>7620</xdr:rowOff>
        </xdr:from>
        <xdr:to>
          <xdr:col>21</xdr:col>
          <xdr:colOff>312420</xdr:colOff>
          <xdr:row>87</xdr:row>
          <xdr:rowOff>137160</xdr:rowOff>
        </xdr:to>
        <xdr:sp macro="" textlink="">
          <xdr:nvSpPr>
            <xdr:cNvPr id="28478" name="Check Box 3902" hidden="1">
              <a:extLst>
                <a:ext uri="{63B3BB69-23CF-44E3-9099-C40C66FF867C}">
                  <a14:compatExt spid="_x0000_s28478"/>
                </a:ext>
                <a:ext uri="{FF2B5EF4-FFF2-40B4-BE49-F238E27FC236}">
                  <a16:creationId xmlns:a16="http://schemas.microsoft.com/office/drawing/2014/main" id="{00000000-0008-0000-0600-00003E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xdr:colOff>
          <xdr:row>89</xdr:row>
          <xdr:rowOff>304800</xdr:rowOff>
        </xdr:from>
        <xdr:to>
          <xdr:col>18</xdr:col>
          <xdr:colOff>30480</xdr:colOff>
          <xdr:row>91</xdr:row>
          <xdr:rowOff>129540</xdr:rowOff>
        </xdr:to>
        <xdr:sp macro="" textlink="">
          <xdr:nvSpPr>
            <xdr:cNvPr id="28479" name="Check Box 3903" hidden="1">
              <a:extLst>
                <a:ext uri="{63B3BB69-23CF-44E3-9099-C40C66FF867C}">
                  <a14:compatExt spid="_x0000_s28479"/>
                </a:ext>
                <a:ext uri="{FF2B5EF4-FFF2-40B4-BE49-F238E27FC236}">
                  <a16:creationId xmlns:a16="http://schemas.microsoft.com/office/drawing/2014/main" id="{00000000-0008-0000-0600-00003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91</xdr:row>
          <xdr:rowOff>137160</xdr:rowOff>
        </xdr:from>
        <xdr:to>
          <xdr:col>17</xdr:col>
          <xdr:colOff>297180</xdr:colOff>
          <xdr:row>91</xdr:row>
          <xdr:rowOff>274320</xdr:rowOff>
        </xdr:to>
        <xdr:sp macro="" textlink="">
          <xdr:nvSpPr>
            <xdr:cNvPr id="28480" name="Check Box 3904" hidden="1">
              <a:extLst>
                <a:ext uri="{63B3BB69-23CF-44E3-9099-C40C66FF867C}">
                  <a14:compatExt spid="_x0000_s28480"/>
                </a:ext>
                <a:ext uri="{FF2B5EF4-FFF2-40B4-BE49-F238E27FC236}">
                  <a16:creationId xmlns:a16="http://schemas.microsoft.com/office/drawing/2014/main" id="{00000000-0008-0000-0600-00004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92</xdr:row>
          <xdr:rowOff>160020</xdr:rowOff>
        </xdr:from>
        <xdr:to>
          <xdr:col>17</xdr:col>
          <xdr:colOff>297180</xdr:colOff>
          <xdr:row>92</xdr:row>
          <xdr:rowOff>312420</xdr:rowOff>
        </xdr:to>
        <xdr:sp macro="" textlink="">
          <xdr:nvSpPr>
            <xdr:cNvPr id="28481" name="Check Box 3905" hidden="1">
              <a:extLst>
                <a:ext uri="{63B3BB69-23CF-44E3-9099-C40C66FF867C}">
                  <a14:compatExt spid="_x0000_s28481"/>
                </a:ext>
                <a:ext uri="{FF2B5EF4-FFF2-40B4-BE49-F238E27FC236}">
                  <a16:creationId xmlns:a16="http://schemas.microsoft.com/office/drawing/2014/main" id="{00000000-0008-0000-0600-000041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90</xdr:row>
          <xdr:rowOff>76200</xdr:rowOff>
        </xdr:from>
        <xdr:to>
          <xdr:col>19</xdr:col>
          <xdr:colOff>312420</xdr:colOff>
          <xdr:row>90</xdr:row>
          <xdr:rowOff>160020</xdr:rowOff>
        </xdr:to>
        <xdr:sp macro="" textlink="">
          <xdr:nvSpPr>
            <xdr:cNvPr id="28482" name="Check Box 3906" hidden="1">
              <a:extLst>
                <a:ext uri="{63B3BB69-23CF-44E3-9099-C40C66FF867C}">
                  <a14:compatExt spid="_x0000_s28482"/>
                </a:ext>
                <a:ext uri="{FF2B5EF4-FFF2-40B4-BE49-F238E27FC236}">
                  <a16:creationId xmlns:a16="http://schemas.microsoft.com/office/drawing/2014/main" id="{00000000-0008-0000-0600-000042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91</xdr:row>
          <xdr:rowOff>137160</xdr:rowOff>
        </xdr:from>
        <xdr:to>
          <xdr:col>19</xdr:col>
          <xdr:colOff>312420</xdr:colOff>
          <xdr:row>91</xdr:row>
          <xdr:rowOff>274320</xdr:rowOff>
        </xdr:to>
        <xdr:sp macro="" textlink="">
          <xdr:nvSpPr>
            <xdr:cNvPr id="28483" name="Check Box 3907" hidden="1">
              <a:extLst>
                <a:ext uri="{63B3BB69-23CF-44E3-9099-C40C66FF867C}">
                  <a14:compatExt spid="_x0000_s28483"/>
                </a:ext>
                <a:ext uri="{FF2B5EF4-FFF2-40B4-BE49-F238E27FC236}">
                  <a16:creationId xmlns:a16="http://schemas.microsoft.com/office/drawing/2014/main" id="{00000000-0008-0000-0600-000043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92</xdr:row>
          <xdr:rowOff>160020</xdr:rowOff>
        </xdr:from>
        <xdr:to>
          <xdr:col>19</xdr:col>
          <xdr:colOff>312420</xdr:colOff>
          <xdr:row>92</xdr:row>
          <xdr:rowOff>312420</xdr:rowOff>
        </xdr:to>
        <xdr:sp macro="" textlink="">
          <xdr:nvSpPr>
            <xdr:cNvPr id="28484" name="Check Box 3908" hidden="1">
              <a:extLst>
                <a:ext uri="{63B3BB69-23CF-44E3-9099-C40C66FF867C}">
                  <a14:compatExt spid="_x0000_s28484"/>
                </a:ext>
                <a:ext uri="{FF2B5EF4-FFF2-40B4-BE49-F238E27FC236}">
                  <a16:creationId xmlns:a16="http://schemas.microsoft.com/office/drawing/2014/main" id="{00000000-0008-0000-0600-00004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91</xdr:row>
          <xdr:rowOff>137160</xdr:rowOff>
        </xdr:from>
        <xdr:to>
          <xdr:col>21</xdr:col>
          <xdr:colOff>312420</xdr:colOff>
          <xdr:row>91</xdr:row>
          <xdr:rowOff>274320</xdr:rowOff>
        </xdr:to>
        <xdr:sp macro="" textlink="">
          <xdr:nvSpPr>
            <xdr:cNvPr id="28486" name="Check Box 3910" hidden="1">
              <a:extLst>
                <a:ext uri="{63B3BB69-23CF-44E3-9099-C40C66FF867C}">
                  <a14:compatExt spid="_x0000_s28486"/>
                </a:ext>
                <a:ext uri="{FF2B5EF4-FFF2-40B4-BE49-F238E27FC236}">
                  <a16:creationId xmlns:a16="http://schemas.microsoft.com/office/drawing/2014/main" id="{00000000-0008-0000-0600-00004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92</xdr:row>
          <xdr:rowOff>160020</xdr:rowOff>
        </xdr:from>
        <xdr:to>
          <xdr:col>21</xdr:col>
          <xdr:colOff>312420</xdr:colOff>
          <xdr:row>92</xdr:row>
          <xdr:rowOff>312420</xdr:rowOff>
        </xdr:to>
        <xdr:sp macro="" textlink="">
          <xdr:nvSpPr>
            <xdr:cNvPr id="28487" name="Check Box 3911" hidden="1">
              <a:extLst>
                <a:ext uri="{63B3BB69-23CF-44E3-9099-C40C66FF867C}">
                  <a14:compatExt spid="_x0000_s28487"/>
                </a:ext>
                <a:ext uri="{FF2B5EF4-FFF2-40B4-BE49-F238E27FC236}">
                  <a16:creationId xmlns:a16="http://schemas.microsoft.com/office/drawing/2014/main" id="{00000000-0008-0000-0600-000047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128</xdr:row>
          <xdr:rowOff>7620</xdr:rowOff>
        </xdr:from>
        <xdr:to>
          <xdr:col>17</xdr:col>
          <xdr:colOff>289560</xdr:colOff>
          <xdr:row>128</xdr:row>
          <xdr:rowOff>182880</xdr:rowOff>
        </xdr:to>
        <xdr:sp macro="" textlink="">
          <xdr:nvSpPr>
            <xdr:cNvPr id="28488" name="Check Box 3912" hidden="1">
              <a:extLst>
                <a:ext uri="{63B3BB69-23CF-44E3-9099-C40C66FF867C}">
                  <a14:compatExt spid="_x0000_s28488"/>
                </a:ext>
                <a:ext uri="{FF2B5EF4-FFF2-40B4-BE49-F238E27FC236}">
                  <a16:creationId xmlns:a16="http://schemas.microsoft.com/office/drawing/2014/main" id="{00000000-0008-0000-0600-000048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128</xdr:row>
          <xdr:rowOff>7620</xdr:rowOff>
        </xdr:from>
        <xdr:to>
          <xdr:col>19</xdr:col>
          <xdr:colOff>289560</xdr:colOff>
          <xdr:row>128</xdr:row>
          <xdr:rowOff>152400</xdr:rowOff>
        </xdr:to>
        <xdr:sp macro="" textlink="">
          <xdr:nvSpPr>
            <xdr:cNvPr id="28489" name="Check Box 3913" hidden="1">
              <a:extLst>
                <a:ext uri="{63B3BB69-23CF-44E3-9099-C40C66FF867C}">
                  <a14:compatExt spid="_x0000_s28489"/>
                </a:ext>
                <a:ext uri="{FF2B5EF4-FFF2-40B4-BE49-F238E27FC236}">
                  <a16:creationId xmlns:a16="http://schemas.microsoft.com/office/drawing/2014/main" id="{00000000-0008-0000-0600-000049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128</xdr:row>
          <xdr:rowOff>7620</xdr:rowOff>
        </xdr:from>
        <xdr:to>
          <xdr:col>21</xdr:col>
          <xdr:colOff>312420</xdr:colOff>
          <xdr:row>128</xdr:row>
          <xdr:rowOff>152400</xdr:rowOff>
        </xdr:to>
        <xdr:sp macro="" textlink="">
          <xdr:nvSpPr>
            <xdr:cNvPr id="28490" name="Check Box 3914" hidden="1">
              <a:extLst>
                <a:ext uri="{63B3BB69-23CF-44E3-9099-C40C66FF867C}">
                  <a14:compatExt spid="_x0000_s28490"/>
                </a:ext>
                <a:ext uri="{FF2B5EF4-FFF2-40B4-BE49-F238E27FC236}">
                  <a16:creationId xmlns:a16="http://schemas.microsoft.com/office/drawing/2014/main" id="{00000000-0008-0000-0600-00004A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xdr:row>
          <xdr:rowOff>1912620</xdr:rowOff>
        </xdr:from>
        <xdr:to>
          <xdr:col>19</xdr:col>
          <xdr:colOff>289560</xdr:colOff>
          <xdr:row>137</xdr:row>
          <xdr:rowOff>68580</xdr:rowOff>
        </xdr:to>
        <xdr:sp macro="" textlink="">
          <xdr:nvSpPr>
            <xdr:cNvPr id="28499" name="Check Box 3923" hidden="1">
              <a:extLst>
                <a:ext uri="{63B3BB69-23CF-44E3-9099-C40C66FF867C}">
                  <a14:compatExt spid="_x0000_s28499"/>
                </a:ext>
                <a:ext uri="{FF2B5EF4-FFF2-40B4-BE49-F238E27FC236}">
                  <a16:creationId xmlns:a16="http://schemas.microsoft.com/office/drawing/2014/main" id="{00000000-0008-0000-0600-000053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135</xdr:row>
          <xdr:rowOff>1935480</xdr:rowOff>
        </xdr:from>
        <xdr:to>
          <xdr:col>22</xdr:col>
          <xdr:colOff>0</xdr:colOff>
          <xdr:row>137</xdr:row>
          <xdr:rowOff>68580</xdr:rowOff>
        </xdr:to>
        <xdr:sp macro="" textlink="">
          <xdr:nvSpPr>
            <xdr:cNvPr id="28500" name="Check Box 3924" hidden="1">
              <a:extLst>
                <a:ext uri="{63B3BB69-23CF-44E3-9099-C40C66FF867C}">
                  <a14:compatExt spid="_x0000_s28500"/>
                </a:ext>
                <a:ext uri="{FF2B5EF4-FFF2-40B4-BE49-F238E27FC236}">
                  <a16:creationId xmlns:a16="http://schemas.microsoft.com/office/drawing/2014/main" id="{00000000-0008-0000-0600-00005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133</xdr:row>
          <xdr:rowOff>137160</xdr:rowOff>
        </xdr:from>
        <xdr:to>
          <xdr:col>17</xdr:col>
          <xdr:colOff>289560</xdr:colOff>
          <xdr:row>133</xdr:row>
          <xdr:rowOff>464820</xdr:rowOff>
        </xdr:to>
        <xdr:sp macro="" textlink="">
          <xdr:nvSpPr>
            <xdr:cNvPr id="28501" name="Check Box 3925" hidden="1">
              <a:extLst>
                <a:ext uri="{63B3BB69-23CF-44E3-9099-C40C66FF867C}">
                  <a14:compatExt spid="_x0000_s28501"/>
                </a:ext>
                <a:ext uri="{FF2B5EF4-FFF2-40B4-BE49-F238E27FC236}">
                  <a16:creationId xmlns:a16="http://schemas.microsoft.com/office/drawing/2014/main" id="{00000000-0008-0000-0600-000055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133</xdr:row>
          <xdr:rowOff>152400</xdr:rowOff>
        </xdr:from>
        <xdr:to>
          <xdr:col>19</xdr:col>
          <xdr:colOff>289560</xdr:colOff>
          <xdr:row>133</xdr:row>
          <xdr:rowOff>487680</xdr:rowOff>
        </xdr:to>
        <xdr:sp macro="" textlink="">
          <xdr:nvSpPr>
            <xdr:cNvPr id="28502" name="Check Box 3926" hidden="1">
              <a:extLst>
                <a:ext uri="{63B3BB69-23CF-44E3-9099-C40C66FF867C}">
                  <a14:compatExt spid="_x0000_s28502"/>
                </a:ext>
                <a:ext uri="{FF2B5EF4-FFF2-40B4-BE49-F238E27FC236}">
                  <a16:creationId xmlns:a16="http://schemas.microsoft.com/office/drawing/2014/main" id="{00000000-0008-0000-0600-00005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133</xdr:row>
          <xdr:rowOff>152400</xdr:rowOff>
        </xdr:from>
        <xdr:to>
          <xdr:col>22</xdr:col>
          <xdr:colOff>0</xdr:colOff>
          <xdr:row>133</xdr:row>
          <xdr:rowOff>464820</xdr:rowOff>
        </xdr:to>
        <xdr:sp macro="" textlink="">
          <xdr:nvSpPr>
            <xdr:cNvPr id="28503" name="Check Box 3927" hidden="1">
              <a:extLst>
                <a:ext uri="{63B3BB69-23CF-44E3-9099-C40C66FF867C}">
                  <a14:compatExt spid="_x0000_s28503"/>
                </a:ext>
                <a:ext uri="{FF2B5EF4-FFF2-40B4-BE49-F238E27FC236}">
                  <a16:creationId xmlns:a16="http://schemas.microsoft.com/office/drawing/2014/main" id="{00000000-0008-0000-0600-000057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388620</xdr:rowOff>
        </xdr:from>
        <xdr:to>
          <xdr:col>19</xdr:col>
          <xdr:colOff>289560</xdr:colOff>
          <xdr:row>133</xdr:row>
          <xdr:rowOff>0</xdr:rowOff>
        </xdr:to>
        <xdr:sp macro="" textlink="">
          <xdr:nvSpPr>
            <xdr:cNvPr id="28505" name="Check Box 3929" hidden="1">
              <a:extLst>
                <a:ext uri="{63B3BB69-23CF-44E3-9099-C40C66FF867C}">
                  <a14:compatExt spid="_x0000_s28505"/>
                </a:ext>
                <a:ext uri="{FF2B5EF4-FFF2-40B4-BE49-F238E27FC236}">
                  <a16:creationId xmlns:a16="http://schemas.microsoft.com/office/drawing/2014/main" id="{00000000-0008-0000-0600-000059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131</xdr:row>
          <xdr:rowOff>381000</xdr:rowOff>
        </xdr:from>
        <xdr:to>
          <xdr:col>22</xdr:col>
          <xdr:colOff>0</xdr:colOff>
          <xdr:row>133</xdr:row>
          <xdr:rowOff>0</xdr:rowOff>
        </xdr:to>
        <xdr:sp macro="" textlink="">
          <xdr:nvSpPr>
            <xdr:cNvPr id="28506" name="Check Box 3930" hidden="1">
              <a:extLst>
                <a:ext uri="{63B3BB69-23CF-44E3-9099-C40C66FF867C}">
                  <a14:compatExt spid="_x0000_s28506"/>
                </a:ext>
                <a:ext uri="{FF2B5EF4-FFF2-40B4-BE49-F238E27FC236}">
                  <a16:creationId xmlns:a16="http://schemas.microsoft.com/office/drawing/2014/main" id="{00000000-0008-0000-0600-00005A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137</xdr:row>
          <xdr:rowOff>76200</xdr:rowOff>
        </xdr:from>
        <xdr:to>
          <xdr:col>17</xdr:col>
          <xdr:colOff>289560</xdr:colOff>
          <xdr:row>138</xdr:row>
          <xdr:rowOff>0</xdr:rowOff>
        </xdr:to>
        <xdr:sp macro="" textlink="">
          <xdr:nvSpPr>
            <xdr:cNvPr id="28507" name="Check Box 3931" hidden="1">
              <a:extLst>
                <a:ext uri="{63B3BB69-23CF-44E3-9099-C40C66FF867C}">
                  <a14:compatExt spid="_x0000_s28507"/>
                </a:ext>
                <a:ext uri="{FF2B5EF4-FFF2-40B4-BE49-F238E27FC236}">
                  <a16:creationId xmlns:a16="http://schemas.microsoft.com/office/drawing/2014/main" id="{00000000-0008-0000-0600-00005B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137</xdr:row>
          <xdr:rowOff>68580</xdr:rowOff>
        </xdr:from>
        <xdr:to>
          <xdr:col>19</xdr:col>
          <xdr:colOff>289560</xdr:colOff>
          <xdr:row>137</xdr:row>
          <xdr:rowOff>388620</xdr:rowOff>
        </xdr:to>
        <xdr:sp macro="" textlink="">
          <xdr:nvSpPr>
            <xdr:cNvPr id="28508" name="Check Box 3932" hidden="1">
              <a:extLst>
                <a:ext uri="{63B3BB69-23CF-44E3-9099-C40C66FF867C}">
                  <a14:compatExt spid="_x0000_s28508"/>
                </a:ext>
                <a:ext uri="{FF2B5EF4-FFF2-40B4-BE49-F238E27FC236}">
                  <a16:creationId xmlns:a16="http://schemas.microsoft.com/office/drawing/2014/main" id="{00000000-0008-0000-0600-00005C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137</xdr:row>
          <xdr:rowOff>68580</xdr:rowOff>
        </xdr:from>
        <xdr:to>
          <xdr:col>22</xdr:col>
          <xdr:colOff>0</xdr:colOff>
          <xdr:row>137</xdr:row>
          <xdr:rowOff>381000</xdr:rowOff>
        </xdr:to>
        <xdr:sp macro="" textlink="">
          <xdr:nvSpPr>
            <xdr:cNvPr id="28509" name="Check Box 3933" hidden="1">
              <a:extLst>
                <a:ext uri="{63B3BB69-23CF-44E3-9099-C40C66FF867C}">
                  <a14:compatExt spid="_x0000_s28509"/>
                </a:ext>
                <a:ext uri="{FF2B5EF4-FFF2-40B4-BE49-F238E27FC236}">
                  <a16:creationId xmlns:a16="http://schemas.microsoft.com/office/drawing/2014/main" id="{00000000-0008-0000-0600-00005D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134</xdr:row>
          <xdr:rowOff>297180</xdr:rowOff>
        </xdr:from>
        <xdr:to>
          <xdr:col>17</xdr:col>
          <xdr:colOff>289560</xdr:colOff>
          <xdr:row>134</xdr:row>
          <xdr:rowOff>632460</xdr:rowOff>
        </xdr:to>
        <xdr:sp macro="" textlink="">
          <xdr:nvSpPr>
            <xdr:cNvPr id="28510" name="Check Box 3934" hidden="1">
              <a:extLst>
                <a:ext uri="{63B3BB69-23CF-44E3-9099-C40C66FF867C}">
                  <a14:compatExt spid="_x0000_s28510"/>
                </a:ext>
                <a:ext uri="{FF2B5EF4-FFF2-40B4-BE49-F238E27FC236}">
                  <a16:creationId xmlns:a16="http://schemas.microsoft.com/office/drawing/2014/main" id="{00000000-0008-0000-0600-00005E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134</xdr:row>
          <xdr:rowOff>274320</xdr:rowOff>
        </xdr:from>
        <xdr:to>
          <xdr:col>19</xdr:col>
          <xdr:colOff>289560</xdr:colOff>
          <xdr:row>134</xdr:row>
          <xdr:rowOff>609600</xdr:rowOff>
        </xdr:to>
        <xdr:sp macro="" textlink="">
          <xdr:nvSpPr>
            <xdr:cNvPr id="28511" name="Check Box 3935" hidden="1">
              <a:extLst>
                <a:ext uri="{63B3BB69-23CF-44E3-9099-C40C66FF867C}">
                  <a14:compatExt spid="_x0000_s28511"/>
                </a:ext>
                <a:ext uri="{FF2B5EF4-FFF2-40B4-BE49-F238E27FC236}">
                  <a16:creationId xmlns:a16="http://schemas.microsoft.com/office/drawing/2014/main" id="{00000000-0008-0000-0600-00005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139</xdr:row>
          <xdr:rowOff>7620</xdr:rowOff>
        </xdr:from>
        <xdr:to>
          <xdr:col>17</xdr:col>
          <xdr:colOff>289560</xdr:colOff>
          <xdr:row>139</xdr:row>
          <xdr:rowOff>182880</xdr:rowOff>
        </xdr:to>
        <xdr:sp macro="" textlink="">
          <xdr:nvSpPr>
            <xdr:cNvPr id="28516" name="Check Box 3940" hidden="1">
              <a:extLst>
                <a:ext uri="{63B3BB69-23CF-44E3-9099-C40C66FF867C}">
                  <a14:compatExt spid="_x0000_s28516"/>
                </a:ext>
                <a:ext uri="{FF2B5EF4-FFF2-40B4-BE49-F238E27FC236}">
                  <a16:creationId xmlns:a16="http://schemas.microsoft.com/office/drawing/2014/main" id="{00000000-0008-0000-0600-00006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139</xdr:row>
          <xdr:rowOff>22860</xdr:rowOff>
        </xdr:from>
        <xdr:to>
          <xdr:col>19</xdr:col>
          <xdr:colOff>289560</xdr:colOff>
          <xdr:row>139</xdr:row>
          <xdr:rowOff>182880</xdr:rowOff>
        </xdr:to>
        <xdr:sp macro="" textlink="">
          <xdr:nvSpPr>
            <xdr:cNvPr id="28517" name="Check Box 3941" hidden="1">
              <a:extLst>
                <a:ext uri="{63B3BB69-23CF-44E3-9099-C40C66FF867C}">
                  <a14:compatExt spid="_x0000_s28517"/>
                </a:ext>
                <a:ext uri="{FF2B5EF4-FFF2-40B4-BE49-F238E27FC236}">
                  <a16:creationId xmlns:a16="http://schemas.microsoft.com/office/drawing/2014/main" id="{00000000-0008-0000-0600-000065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139</xdr:row>
          <xdr:rowOff>22860</xdr:rowOff>
        </xdr:from>
        <xdr:to>
          <xdr:col>21</xdr:col>
          <xdr:colOff>312420</xdr:colOff>
          <xdr:row>139</xdr:row>
          <xdr:rowOff>182880</xdr:rowOff>
        </xdr:to>
        <xdr:sp macro="" textlink="">
          <xdr:nvSpPr>
            <xdr:cNvPr id="28518" name="Check Box 3942" hidden="1">
              <a:extLst>
                <a:ext uri="{63B3BB69-23CF-44E3-9099-C40C66FF867C}">
                  <a14:compatExt spid="_x0000_s28518"/>
                </a:ext>
                <a:ext uri="{FF2B5EF4-FFF2-40B4-BE49-F238E27FC236}">
                  <a16:creationId xmlns:a16="http://schemas.microsoft.com/office/drawing/2014/main" id="{00000000-0008-0000-0600-00006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135</xdr:row>
          <xdr:rowOff>716280</xdr:rowOff>
        </xdr:from>
        <xdr:to>
          <xdr:col>17</xdr:col>
          <xdr:colOff>289560</xdr:colOff>
          <xdr:row>135</xdr:row>
          <xdr:rowOff>1303020</xdr:rowOff>
        </xdr:to>
        <xdr:sp macro="" textlink="">
          <xdr:nvSpPr>
            <xdr:cNvPr id="28538" name="Check Box 3962" hidden="1">
              <a:extLst>
                <a:ext uri="{63B3BB69-23CF-44E3-9099-C40C66FF867C}">
                  <a14:compatExt spid="_x0000_s28538"/>
                </a:ext>
                <a:ext uri="{FF2B5EF4-FFF2-40B4-BE49-F238E27FC236}">
                  <a16:creationId xmlns:a16="http://schemas.microsoft.com/office/drawing/2014/main" id="{00000000-0008-0000-0600-00007A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xdr:row>
          <xdr:rowOff>708660</xdr:rowOff>
        </xdr:from>
        <xdr:to>
          <xdr:col>19</xdr:col>
          <xdr:colOff>289560</xdr:colOff>
          <xdr:row>135</xdr:row>
          <xdr:rowOff>1280160</xdr:rowOff>
        </xdr:to>
        <xdr:sp macro="" textlink="">
          <xdr:nvSpPr>
            <xdr:cNvPr id="28540" name="Check Box 3964" hidden="1">
              <a:extLst>
                <a:ext uri="{63B3BB69-23CF-44E3-9099-C40C66FF867C}">
                  <a14:compatExt spid="_x0000_s28540"/>
                </a:ext>
                <a:ext uri="{FF2B5EF4-FFF2-40B4-BE49-F238E27FC236}">
                  <a16:creationId xmlns:a16="http://schemas.microsoft.com/office/drawing/2014/main" id="{00000000-0008-0000-0600-00007C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136</xdr:row>
          <xdr:rowOff>175260</xdr:rowOff>
        </xdr:from>
        <xdr:to>
          <xdr:col>17</xdr:col>
          <xdr:colOff>289560</xdr:colOff>
          <xdr:row>136</xdr:row>
          <xdr:rowOff>502920</xdr:rowOff>
        </xdr:to>
        <xdr:sp macro="" textlink="">
          <xdr:nvSpPr>
            <xdr:cNvPr id="28541" name="Check Box 3965" hidden="1">
              <a:extLst>
                <a:ext uri="{63B3BB69-23CF-44E3-9099-C40C66FF867C}">
                  <a14:compatExt spid="_x0000_s28541"/>
                </a:ext>
                <a:ext uri="{FF2B5EF4-FFF2-40B4-BE49-F238E27FC236}">
                  <a16:creationId xmlns:a16="http://schemas.microsoft.com/office/drawing/2014/main" id="{00000000-0008-0000-0600-00007D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144</xdr:row>
          <xdr:rowOff>251460</xdr:rowOff>
        </xdr:from>
        <xdr:to>
          <xdr:col>17</xdr:col>
          <xdr:colOff>274320</xdr:colOff>
          <xdr:row>144</xdr:row>
          <xdr:rowOff>388620</xdr:rowOff>
        </xdr:to>
        <xdr:sp macro="" textlink="">
          <xdr:nvSpPr>
            <xdr:cNvPr id="28542" name="Check Box 3966" hidden="1">
              <a:extLst>
                <a:ext uri="{63B3BB69-23CF-44E3-9099-C40C66FF867C}">
                  <a14:compatExt spid="_x0000_s28542"/>
                </a:ext>
                <a:ext uri="{FF2B5EF4-FFF2-40B4-BE49-F238E27FC236}">
                  <a16:creationId xmlns:a16="http://schemas.microsoft.com/office/drawing/2014/main" id="{00000000-0008-0000-0600-00007E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144</xdr:row>
          <xdr:rowOff>213360</xdr:rowOff>
        </xdr:from>
        <xdr:to>
          <xdr:col>19</xdr:col>
          <xdr:colOff>274320</xdr:colOff>
          <xdr:row>144</xdr:row>
          <xdr:rowOff>411480</xdr:rowOff>
        </xdr:to>
        <xdr:sp macro="" textlink="">
          <xdr:nvSpPr>
            <xdr:cNvPr id="28543" name="Check Box 3967" hidden="1">
              <a:extLst>
                <a:ext uri="{63B3BB69-23CF-44E3-9099-C40C66FF867C}">
                  <a14:compatExt spid="_x0000_s28543"/>
                </a:ext>
                <a:ext uri="{FF2B5EF4-FFF2-40B4-BE49-F238E27FC236}">
                  <a16:creationId xmlns:a16="http://schemas.microsoft.com/office/drawing/2014/main" id="{00000000-0008-0000-0600-00007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147</xdr:row>
          <xdr:rowOff>144780</xdr:rowOff>
        </xdr:from>
        <xdr:to>
          <xdr:col>17</xdr:col>
          <xdr:colOff>289560</xdr:colOff>
          <xdr:row>147</xdr:row>
          <xdr:rowOff>297180</xdr:rowOff>
        </xdr:to>
        <xdr:sp macro="" textlink="">
          <xdr:nvSpPr>
            <xdr:cNvPr id="28545" name="Check Box 3969" hidden="1">
              <a:extLst>
                <a:ext uri="{63B3BB69-23CF-44E3-9099-C40C66FF867C}">
                  <a14:compatExt spid="_x0000_s28545"/>
                </a:ext>
                <a:ext uri="{FF2B5EF4-FFF2-40B4-BE49-F238E27FC236}">
                  <a16:creationId xmlns:a16="http://schemas.microsoft.com/office/drawing/2014/main" id="{00000000-0008-0000-0600-000081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147</xdr:row>
          <xdr:rowOff>144780</xdr:rowOff>
        </xdr:from>
        <xdr:to>
          <xdr:col>19</xdr:col>
          <xdr:colOff>297180</xdr:colOff>
          <xdr:row>147</xdr:row>
          <xdr:rowOff>289560</xdr:rowOff>
        </xdr:to>
        <xdr:sp macro="" textlink="">
          <xdr:nvSpPr>
            <xdr:cNvPr id="28546" name="Check Box 3970" hidden="1">
              <a:extLst>
                <a:ext uri="{63B3BB69-23CF-44E3-9099-C40C66FF867C}">
                  <a14:compatExt spid="_x0000_s28546"/>
                </a:ext>
                <a:ext uri="{FF2B5EF4-FFF2-40B4-BE49-F238E27FC236}">
                  <a16:creationId xmlns:a16="http://schemas.microsoft.com/office/drawing/2014/main" id="{00000000-0008-0000-0600-000082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150</xdr:row>
          <xdr:rowOff>38100</xdr:rowOff>
        </xdr:from>
        <xdr:to>
          <xdr:col>17</xdr:col>
          <xdr:colOff>289560</xdr:colOff>
          <xdr:row>151</xdr:row>
          <xdr:rowOff>0</xdr:rowOff>
        </xdr:to>
        <xdr:sp macro="" textlink="">
          <xdr:nvSpPr>
            <xdr:cNvPr id="28547" name="Check Box 3971" hidden="1">
              <a:extLst>
                <a:ext uri="{63B3BB69-23CF-44E3-9099-C40C66FF867C}">
                  <a14:compatExt spid="_x0000_s28547"/>
                </a:ext>
                <a:ext uri="{FF2B5EF4-FFF2-40B4-BE49-F238E27FC236}">
                  <a16:creationId xmlns:a16="http://schemas.microsoft.com/office/drawing/2014/main" id="{00000000-0008-0000-0600-000083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150</xdr:row>
          <xdr:rowOff>22860</xdr:rowOff>
        </xdr:from>
        <xdr:to>
          <xdr:col>19</xdr:col>
          <xdr:colOff>289560</xdr:colOff>
          <xdr:row>151</xdr:row>
          <xdr:rowOff>0</xdr:rowOff>
        </xdr:to>
        <xdr:sp macro="" textlink="">
          <xdr:nvSpPr>
            <xdr:cNvPr id="28548" name="Check Box 3972" hidden="1">
              <a:extLst>
                <a:ext uri="{63B3BB69-23CF-44E3-9099-C40C66FF867C}">
                  <a14:compatExt spid="_x0000_s28548"/>
                </a:ext>
                <a:ext uri="{FF2B5EF4-FFF2-40B4-BE49-F238E27FC236}">
                  <a16:creationId xmlns:a16="http://schemas.microsoft.com/office/drawing/2014/main" id="{00000000-0008-0000-0600-000084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45720</xdr:rowOff>
        </xdr:from>
        <xdr:to>
          <xdr:col>23</xdr:col>
          <xdr:colOff>327660</xdr:colOff>
          <xdr:row>21</xdr:row>
          <xdr:rowOff>182880</xdr:rowOff>
        </xdr:to>
        <xdr:sp macro="" textlink="">
          <xdr:nvSpPr>
            <xdr:cNvPr id="28550" name="Check Box 3974" hidden="1">
              <a:extLst>
                <a:ext uri="{63B3BB69-23CF-44E3-9099-C40C66FF867C}">
                  <a14:compatExt spid="_x0000_s28550"/>
                </a:ext>
                <a:ext uri="{FF2B5EF4-FFF2-40B4-BE49-F238E27FC236}">
                  <a16:creationId xmlns:a16="http://schemas.microsoft.com/office/drawing/2014/main" id="{00000000-0008-0000-0600-000086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60960</xdr:rowOff>
        </xdr:from>
        <xdr:to>
          <xdr:col>23</xdr:col>
          <xdr:colOff>327660</xdr:colOff>
          <xdr:row>22</xdr:row>
          <xdr:rowOff>190500</xdr:rowOff>
        </xdr:to>
        <xdr:sp macro="" textlink="">
          <xdr:nvSpPr>
            <xdr:cNvPr id="28551" name="Check Box 3975" hidden="1">
              <a:extLst>
                <a:ext uri="{63B3BB69-23CF-44E3-9099-C40C66FF867C}">
                  <a14:compatExt spid="_x0000_s28551"/>
                </a:ext>
                <a:ext uri="{FF2B5EF4-FFF2-40B4-BE49-F238E27FC236}">
                  <a16:creationId xmlns:a16="http://schemas.microsoft.com/office/drawing/2014/main" id="{00000000-0008-0000-0600-000087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129</xdr:row>
          <xdr:rowOff>22860</xdr:rowOff>
        </xdr:from>
        <xdr:to>
          <xdr:col>19</xdr:col>
          <xdr:colOff>274320</xdr:colOff>
          <xdr:row>130</xdr:row>
          <xdr:rowOff>0</xdr:rowOff>
        </xdr:to>
        <xdr:sp macro="" textlink="">
          <xdr:nvSpPr>
            <xdr:cNvPr id="28553" name="Check Box 3977" hidden="1">
              <a:extLst>
                <a:ext uri="{63B3BB69-23CF-44E3-9099-C40C66FF867C}">
                  <a14:compatExt spid="_x0000_s28553"/>
                </a:ext>
                <a:ext uri="{FF2B5EF4-FFF2-40B4-BE49-F238E27FC236}">
                  <a16:creationId xmlns:a16="http://schemas.microsoft.com/office/drawing/2014/main" id="{00000000-0008-0000-0600-000089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71</xdr:row>
          <xdr:rowOff>144780</xdr:rowOff>
        </xdr:from>
        <xdr:to>
          <xdr:col>21</xdr:col>
          <xdr:colOff>312420</xdr:colOff>
          <xdr:row>71</xdr:row>
          <xdr:rowOff>274320</xdr:rowOff>
        </xdr:to>
        <xdr:sp macro="" textlink="">
          <xdr:nvSpPr>
            <xdr:cNvPr id="28554" name="Check Box 3978" hidden="1">
              <a:extLst>
                <a:ext uri="{63B3BB69-23CF-44E3-9099-C40C66FF867C}">
                  <a14:compatExt spid="_x0000_s28554"/>
                </a:ext>
                <a:ext uri="{FF2B5EF4-FFF2-40B4-BE49-F238E27FC236}">
                  <a16:creationId xmlns:a16="http://schemas.microsoft.com/office/drawing/2014/main" id="{00000000-0008-0000-0600-00008A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89</xdr:row>
          <xdr:rowOff>289560</xdr:rowOff>
        </xdr:from>
        <xdr:to>
          <xdr:col>21</xdr:col>
          <xdr:colOff>312420</xdr:colOff>
          <xdr:row>91</xdr:row>
          <xdr:rowOff>129540</xdr:rowOff>
        </xdr:to>
        <xdr:sp macro="" textlink="">
          <xdr:nvSpPr>
            <xdr:cNvPr id="28555" name="Check Box 3979" hidden="1">
              <a:extLst>
                <a:ext uri="{63B3BB69-23CF-44E3-9099-C40C66FF867C}">
                  <a14:compatExt spid="_x0000_s28555"/>
                </a:ext>
                <a:ext uri="{FF2B5EF4-FFF2-40B4-BE49-F238E27FC236}">
                  <a16:creationId xmlns:a16="http://schemas.microsoft.com/office/drawing/2014/main" id="{00000000-0008-0000-0600-00008B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99060</xdr:colOff>
          <xdr:row>144</xdr:row>
          <xdr:rowOff>259080</xdr:rowOff>
        </xdr:from>
        <xdr:to>
          <xdr:col>21</xdr:col>
          <xdr:colOff>312420</xdr:colOff>
          <xdr:row>144</xdr:row>
          <xdr:rowOff>381000</xdr:rowOff>
        </xdr:to>
        <xdr:sp macro="" textlink="">
          <xdr:nvSpPr>
            <xdr:cNvPr id="28556" name="Check Box 3980" hidden="1">
              <a:extLst>
                <a:ext uri="{63B3BB69-23CF-44E3-9099-C40C66FF867C}">
                  <a14:compatExt spid="_x0000_s28556"/>
                </a:ext>
                <a:ext uri="{FF2B5EF4-FFF2-40B4-BE49-F238E27FC236}">
                  <a16:creationId xmlns:a16="http://schemas.microsoft.com/office/drawing/2014/main" id="{00000000-0008-0000-0600-00008C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129</xdr:row>
          <xdr:rowOff>45720</xdr:rowOff>
        </xdr:from>
        <xdr:to>
          <xdr:col>17</xdr:col>
          <xdr:colOff>289560</xdr:colOff>
          <xdr:row>130</xdr:row>
          <xdr:rowOff>0</xdr:rowOff>
        </xdr:to>
        <xdr:sp macro="" textlink="">
          <xdr:nvSpPr>
            <xdr:cNvPr id="28557" name="Check Box 3981" hidden="1">
              <a:extLst>
                <a:ext uri="{63B3BB69-23CF-44E3-9099-C40C66FF867C}">
                  <a14:compatExt spid="_x0000_s28557"/>
                </a:ext>
                <a:ext uri="{FF2B5EF4-FFF2-40B4-BE49-F238E27FC236}">
                  <a16:creationId xmlns:a16="http://schemas.microsoft.com/office/drawing/2014/main" id="{00000000-0008-0000-0600-00008D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131</xdr:row>
          <xdr:rowOff>373380</xdr:rowOff>
        </xdr:from>
        <xdr:to>
          <xdr:col>17</xdr:col>
          <xdr:colOff>289560</xdr:colOff>
          <xdr:row>133</xdr:row>
          <xdr:rowOff>30480</xdr:rowOff>
        </xdr:to>
        <xdr:sp macro="" textlink="">
          <xdr:nvSpPr>
            <xdr:cNvPr id="28560" name="Check Box 3984" hidden="1">
              <a:extLst>
                <a:ext uri="{63B3BB69-23CF-44E3-9099-C40C66FF867C}">
                  <a14:compatExt spid="_x0000_s28560"/>
                </a:ext>
                <a:ext uri="{FF2B5EF4-FFF2-40B4-BE49-F238E27FC236}">
                  <a16:creationId xmlns:a16="http://schemas.microsoft.com/office/drawing/2014/main" id="{00000000-0008-0000-0600-00009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3</xdr:col>
      <xdr:colOff>1852641</xdr:colOff>
      <xdr:row>1</xdr:row>
      <xdr:rowOff>0</xdr:rowOff>
    </xdr:from>
    <xdr:ext cx="7205434" cy="492443"/>
    <xdr:sp macro="" textlink="">
      <xdr:nvSpPr>
        <xdr:cNvPr id="280" name="正方形/長方形 279">
          <a:extLst>
            <a:ext uri="{FF2B5EF4-FFF2-40B4-BE49-F238E27FC236}">
              <a16:creationId xmlns:a16="http://schemas.microsoft.com/office/drawing/2014/main" id="{00000000-0008-0000-0700-000018010000}"/>
            </a:ext>
          </a:extLst>
        </xdr:cNvPr>
        <xdr:cNvSpPr/>
      </xdr:nvSpPr>
      <xdr:spPr>
        <a:xfrm>
          <a:off x="4369962" y="217714"/>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6</xdr:col>
      <xdr:colOff>805026</xdr:colOff>
      <xdr:row>5</xdr:row>
      <xdr:rowOff>90714</xdr:rowOff>
    </xdr:from>
    <xdr:ext cx="1980029" cy="559192"/>
    <xdr:sp macro="" textlink="">
      <xdr:nvSpPr>
        <xdr:cNvPr id="283" name="正方形/長方形 282">
          <a:extLst>
            <a:ext uri="{FF2B5EF4-FFF2-40B4-BE49-F238E27FC236}">
              <a16:creationId xmlns:a16="http://schemas.microsoft.com/office/drawing/2014/main" id="{00000000-0008-0000-0700-00001B010000}"/>
            </a:ext>
          </a:extLst>
        </xdr:cNvPr>
        <xdr:cNvSpPr/>
      </xdr:nvSpPr>
      <xdr:spPr>
        <a:xfrm>
          <a:off x="6977226" y="1186089"/>
          <a:ext cx="1980029" cy="55919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仕様の解説</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8</xdr:col>
      <xdr:colOff>4788849</xdr:colOff>
      <xdr:row>24</xdr:row>
      <xdr:rowOff>123033</xdr:rowOff>
    </xdr:from>
    <xdr:ext cx="449242" cy="286603"/>
    <xdr:sp macro="" textlink="">
      <xdr:nvSpPr>
        <xdr:cNvPr id="415" name="角丸四角形 414">
          <a:hlinkClick xmlns:r="http://schemas.openxmlformats.org/officeDocument/2006/relationships" r:id="rId1"/>
          <a:extLst>
            <a:ext uri="{FF2B5EF4-FFF2-40B4-BE49-F238E27FC236}">
              <a16:creationId xmlns:a16="http://schemas.microsoft.com/office/drawing/2014/main" id="{00000000-0008-0000-0700-00009F010000}"/>
            </a:ext>
          </a:extLst>
        </xdr:cNvPr>
        <xdr:cNvSpPr/>
      </xdr:nvSpPr>
      <xdr:spPr>
        <a:xfrm>
          <a:off x="14885349" y="6203158"/>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4757098</xdr:colOff>
      <xdr:row>47</xdr:row>
      <xdr:rowOff>111101</xdr:rowOff>
    </xdr:from>
    <xdr:ext cx="449242" cy="286603"/>
    <xdr:sp macro="" textlink="">
      <xdr:nvSpPr>
        <xdr:cNvPr id="416" name="角丸四角形 415">
          <a:hlinkClick xmlns:r="http://schemas.openxmlformats.org/officeDocument/2006/relationships" r:id="rId2"/>
          <a:extLst>
            <a:ext uri="{FF2B5EF4-FFF2-40B4-BE49-F238E27FC236}">
              <a16:creationId xmlns:a16="http://schemas.microsoft.com/office/drawing/2014/main" id="{00000000-0008-0000-0700-0000A0010000}"/>
            </a:ext>
          </a:extLst>
        </xdr:cNvPr>
        <xdr:cNvSpPr/>
      </xdr:nvSpPr>
      <xdr:spPr>
        <a:xfrm>
          <a:off x="14036036" y="10985476"/>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5292884</xdr:colOff>
      <xdr:row>69</xdr:row>
      <xdr:rowOff>879619</xdr:rowOff>
    </xdr:from>
    <xdr:ext cx="449242" cy="286603"/>
    <xdr:sp macro="" textlink="">
      <xdr:nvSpPr>
        <xdr:cNvPr id="417" name="角丸四角形 416">
          <a:hlinkClick xmlns:r="http://schemas.openxmlformats.org/officeDocument/2006/relationships" r:id="rId3"/>
          <a:extLst>
            <a:ext uri="{FF2B5EF4-FFF2-40B4-BE49-F238E27FC236}">
              <a16:creationId xmlns:a16="http://schemas.microsoft.com/office/drawing/2014/main" id="{00000000-0008-0000-0700-0000A1010000}"/>
            </a:ext>
          </a:extLst>
        </xdr:cNvPr>
        <xdr:cNvSpPr/>
      </xdr:nvSpPr>
      <xdr:spPr>
        <a:xfrm>
          <a:off x="15389384" y="30946869"/>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4780912</xdr:colOff>
      <xdr:row>109</xdr:row>
      <xdr:rowOff>70020</xdr:rowOff>
    </xdr:from>
    <xdr:ext cx="449242" cy="286603"/>
    <xdr:sp macro="" textlink="">
      <xdr:nvSpPr>
        <xdr:cNvPr id="419" name="角丸四角形 418">
          <a:hlinkClick xmlns:r="http://schemas.openxmlformats.org/officeDocument/2006/relationships" r:id="rId4"/>
          <a:extLst>
            <a:ext uri="{FF2B5EF4-FFF2-40B4-BE49-F238E27FC236}">
              <a16:creationId xmlns:a16="http://schemas.microsoft.com/office/drawing/2014/main" id="{00000000-0008-0000-0700-0000A3010000}"/>
            </a:ext>
          </a:extLst>
        </xdr:cNvPr>
        <xdr:cNvSpPr/>
      </xdr:nvSpPr>
      <xdr:spPr>
        <a:xfrm>
          <a:off x="14059850" y="41853020"/>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4725350</xdr:colOff>
      <xdr:row>137</xdr:row>
      <xdr:rowOff>68016</xdr:rowOff>
    </xdr:from>
    <xdr:ext cx="449242" cy="286603"/>
    <xdr:sp macro="" textlink="">
      <xdr:nvSpPr>
        <xdr:cNvPr id="422" name="角丸四角形 421">
          <a:hlinkClick xmlns:r="http://schemas.openxmlformats.org/officeDocument/2006/relationships" r:id="rId5"/>
          <a:extLst>
            <a:ext uri="{FF2B5EF4-FFF2-40B4-BE49-F238E27FC236}">
              <a16:creationId xmlns:a16="http://schemas.microsoft.com/office/drawing/2014/main" id="{00000000-0008-0000-0700-0000A6010000}"/>
            </a:ext>
          </a:extLst>
        </xdr:cNvPr>
        <xdr:cNvSpPr/>
      </xdr:nvSpPr>
      <xdr:spPr>
        <a:xfrm>
          <a:off x="14004288" y="58114954"/>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5209544</xdr:colOff>
      <xdr:row>92</xdr:row>
      <xdr:rowOff>23746</xdr:rowOff>
    </xdr:from>
    <xdr:ext cx="449242" cy="286603"/>
    <xdr:sp macro="" textlink="">
      <xdr:nvSpPr>
        <xdr:cNvPr id="428" name="角丸四角形 427">
          <a:hlinkClick xmlns:r="http://schemas.openxmlformats.org/officeDocument/2006/relationships" r:id="rId6"/>
          <a:extLst>
            <a:ext uri="{FF2B5EF4-FFF2-40B4-BE49-F238E27FC236}">
              <a16:creationId xmlns:a16="http://schemas.microsoft.com/office/drawing/2014/main" id="{00000000-0008-0000-0700-0000AC010000}"/>
            </a:ext>
          </a:extLst>
        </xdr:cNvPr>
        <xdr:cNvSpPr/>
      </xdr:nvSpPr>
      <xdr:spPr>
        <a:xfrm>
          <a:off x="15306044" y="41457496"/>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twoCellAnchor>
    <xdr:from>
      <xdr:col>1</xdr:col>
      <xdr:colOff>440531</xdr:colOff>
      <xdr:row>3</xdr:row>
      <xdr:rowOff>71438</xdr:rowOff>
    </xdr:from>
    <xdr:to>
      <xdr:col>3</xdr:col>
      <xdr:colOff>761999</xdr:colOff>
      <xdr:row>7</xdr:row>
      <xdr:rowOff>47625</xdr:rowOff>
    </xdr:to>
    <xdr:sp macro="" textlink="">
      <xdr:nvSpPr>
        <xdr:cNvPr id="2" name="下リボン 1">
          <a:extLst>
            <a:ext uri="{FF2B5EF4-FFF2-40B4-BE49-F238E27FC236}">
              <a16:creationId xmlns:a16="http://schemas.microsoft.com/office/drawing/2014/main" id="{00000000-0008-0000-0700-000002000000}"/>
            </a:ext>
          </a:extLst>
        </xdr:cNvPr>
        <xdr:cNvSpPr/>
      </xdr:nvSpPr>
      <xdr:spPr>
        <a:xfrm>
          <a:off x="869156" y="571501"/>
          <a:ext cx="2416968" cy="642937"/>
        </a:xfrm>
        <a:prstGeom prst="ribbon">
          <a:avLst>
            <a:gd name="adj1" fmla="val 16667"/>
            <a:gd name="adj2" fmla="val 75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800"/>
            <a:t>⑥の解説</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252941</xdr:colOff>
      <xdr:row>6</xdr:row>
      <xdr:rowOff>32544</xdr:rowOff>
    </xdr:from>
    <xdr:to>
      <xdr:col>14</xdr:col>
      <xdr:colOff>0</xdr:colOff>
      <xdr:row>24</xdr:row>
      <xdr:rowOff>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745617</xdr:colOff>
      <xdr:row>0</xdr:row>
      <xdr:rowOff>0</xdr:rowOff>
    </xdr:from>
    <xdr:ext cx="7205434" cy="492443"/>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3656034" y="0"/>
          <a:ext cx="7205434" cy="492443"/>
        </a:xfrm>
        <a:prstGeom prst="rect">
          <a:avLst/>
        </a:prstGeom>
        <a:noFill/>
        <a:ln w="3175">
          <a:noFill/>
        </a:ln>
      </xdr:spPr>
      <xdr:txBody>
        <a:bodyPr vertOverflow="clip" horzOverflow="clip" wrap="none" lIns="91440" tIns="45720" rIns="91440" bIns="45720">
          <a:spAutoFit/>
        </a:bodyPr>
        <a:lstStyle/>
        <a:p>
          <a:pPr algn="ctr"/>
          <a:r>
            <a:rPr kumimoji="1"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2</xdr:col>
      <xdr:colOff>1372355</xdr:colOff>
      <xdr:row>2</xdr:row>
      <xdr:rowOff>119945</xdr:rowOff>
    </xdr:from>
    <xdr:ext cx="8802410" cy="559192"/>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2801105" y="596195"/>
          <a:ext cx="8802410"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耐久性に関する推奨仕様採用率と建物本体価格の目安</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xdr:col>
      <xdr:colOff>0</xdr:colOff>
      <xdr:row>37</xdr:row>
      <xdr:rowOff>116413</xdr:rowOff>
    </xdr:from>
    <xdr:ext cx="1763161" cy="471122"/>
    <xdr:sp macro="" textlink="">
      <xdr:nvSpPr>
        <xdr:cNvPr id="11" name="角丸四角形 10">
          <a:hlinkClick xmlns:r="http://schemas.openxmlformats.org/officeDocument/2006/relationships" r:id="rId2"/>
          <a:extLst>
            <a:ext uri="{FF2B5EF4-FFF2-40B4-BE49-F238E27FC236}">
              <a16:creationId xmlns:a16="http://schemas.microsoft.com/office/drawing/2014/main" id="{00000000-0008-0000-0800-00000B000000}"/>
            </a:ext>
          </a:extLst>
        </xdr:cNvPr>
        <xdr:cNvSpPr/>
      </xdr:nvSpPr>
      <xdr:spPr>
        <a:xfrm>
          <a:off x="349250" y="8456080"/>
          <a:ext cx="1763161" cy="471122"/>
        </a:xfrm>
        <a:prstGeom prst="roundRect">
          <a:avLst/>
        </a:prstGeom>
        <a:solidFill>
          <a:srgbClr val="FFFF00"/>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③利用方法へ</a:t>
          </a:r>
        </a:p>
      </xdr:txBody>
    </xdr:sp>
    <xdr:clientData/>
  </xdr:oneCellAnchor>
  <xdr:oneCellAnchor>
    <xdr:from>
      <xdr:col>5</xdr:col>
      <xdr:colOff>107156</xdr:colOff>
      <xdr:row>26</xdr:row>
      <xdr:rowOff>33074</xdr:rowOff>
    </xdr:from>
    <xdr:ext cx="6474619" cy="1804749"/>
    <xdr:sp macro="" textlink="">
      <xdr:nvSpPr>
        <xdr:cNvPr id="14" name="角丸四角形吹き出し 13">
          <a:extLst>
            <a:ext uri="{FF2B5EF4-FFF2-40B4-BE49-F238E27FC236}">
              <a16:creationId xmlns:a16="http://schemas.microsoft.com/office/drawing/2014/main" id="{00000000-0008-0000-0800-00000E000000}"/>
            </a:ext>
          </a:extLst>
        </xdr:cNvPr>
        <xdr:cNvSpPr/>
      </xdr:nvSpPr>
      <xdr:spPr>
        <a:xfrm>
          <a:off x="5498306" y="6110024"/>
          <a:ext cx="6474619" cy="1804749"/>
        </a:xfrm>
        <a:prstGeom prst="wedgeRoundRectCallout">
          <a:avLst>
            <a:gd name="adj1" fmla="val -7152"/>
            <a:gd name="adj2" fmla="val -77993"/>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lnSpc>
              <a:spcPts val="2400"/>
            </a:lnSpc>
          </a:pPr>
          <a:r>
            <a:rPr kumimoji="1" lang="ja-JP" altLang="en-US" sz="1400" b="1"/>
            <a:t>　ここで示す「推奨率」は、⑥仕様と価格のシート内の黄色く反転している推奨の欄の行を対象として、全て推奨仕様と仮定した場合のポイントの合計に対して、推奨仕様内の「□」をチェックしたポイントの合計が占める割合を示しています。</a:t>
          </a:r>
          <a:endParaRPr kumimoji="1" lang="en-US" altLang="ja-JP" sz="1400" b="1"/>
        </a:p>
        <a:p>
          <a:pPr algn="l">
            <a:lnSpc>
              <a:spcPts val="2400"/>
            </a:lnSpc>
          </a:pPr>
          <a:r>
            <a:rPr kumimoji="1" lang="ja-JP" altLang="en-US" sz="1400" b="1"/>
            <a:t>　なお、推奨仕様は、全て試験や調査による根拠があるとは限りません。</a:t>
          </a:r>
          <a:endParaRPr kumimoji="1" lang="en-US" altLang="ja-JP" sz="1400" b="1"/>
        </a:p>
        <a:p>
          <a:pPr algn="l">
            <a:lnSpc>
              <a:spcPts val="2400"/>
            </a:lnSpc>
          </a:pPr>
          <a:r>
            <a:rPr kumimoji="1" lang="ja-JP" altLang="en-US" sz="1400" b="1"/>
            <a:t>　共同研究関係者の知見や経験により内部で協議した結果の場合も含まれます。</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6</xdr:col>
      <xdr:colOff>666749</xdr:colOff>
      <xdr:row>25</xdr:row>
      <xdr:rowOff>66675</xdr:rowOff>
    </xdr:from>
    <xdr:to>
      <xdr:col>8</xdr:col>
      <xdr:colOff>2444749</xdr:colOff>
      <xdr:row>26</xdr:row>
      <xdr:rowOff>285750</xdr:rowOff>
    </xdr:to>
    <xdr:sp macro="" textlink="">
      <xdr:nvSpPr>
        <xdr:cNvPr id="10" name="角丸四角形 9">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8106832" y="2416175"/>
          <a:ext cx="3608917" cy="38840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a:t>登録住宅性能評価機関は，こちら</a:t>
          </a:r>
        </a:p>
      </xdr:txBody>
    </xdr:sp>
    <xdr:clientData/>
  </xdr:twoCellAnchor>
  <xdr:oneCellAnchor>
    <xdr:from>
      <xdr:col>2</xdr:col>
      <xdr:colOff>1414782</xdr:colOff>
      <xdr:row>0</xdr:row>
      <xdr:rowOff>142875</xdr:rowOff>
    </xdr:from>
    <xdr:ext cx="7205434" cy="492443"/>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3034032" y="142875"/>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4</xdr:col>
      <xdr:colOff>173567</xdr:colOff>
      <xdr:row>18</xdr:row>
      <xdr:rowOff>147970</xdr:rowOff>
    </xdr:from>
    <xdr:ext cx="5125762" cy="397272"/>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3113617" y="2954670"/>
          <a:ext cx="5125762" cy="397272"/>
        </a:xfrm>
        <a:prstGeom prst="roundRect">
          <a:avLst/>
        </a:prstGeom>
        <a:solidFill>
          <a:srgbClr val="FFFFCC"/>
        </a:solidFill>
      </xdr:spPr>
      <xdr:style>
        <a:lnRef idx="2">
          <a:schemeClr val="accent5"/>
        </a:lnRef>
        <a:fillRef idx="1">
          <a:schemeClr val="lt1"/>
        </a:fillRef>
        <a:effectRef idx="0">
          <a:schemeClr val="accent5"/>
        </a:effectRef>
        <a:fontRef idx="minor">
          <a:schemeClr val="dk1"/>
        </a:fontRef>
      </xdr:style>
      <xdr:txBody>
        <a:bodyPr vertOverflow="clip" horzOverflow="clip" wrap="none" rtlCol="0" anchor="ctr">
          <a:spAutoFit/>
        </a:bodyPr>
        <a:lstStyle/>
        <a:p>
          <a:pPr algn="l"/>
          <a:r>
            <a:rPr kumimoji="1" lang="ja-JP" altLang="en-US" sz="1600" b="1">
              <a:solidFill>
                <a:srgbClr val="FF0000"/>
              </a:solidFill>
            </a:rPr>
            <a:t>造り手</a:t>
          </a:r>
          <a:r>
            <a:rPr kumimoji="1" lang="ja-JP" altLang="en-US" sz="1600" b="1"/>
            <a:t>の</a:t>
          </a:r>
          <a:r>
            <a:rPr kumimoji="1" lang="ja-JP" altLang="en-US" sz="1600" b="1">
              <a:solidFill>
                <a:sysClr val="windowText" lastClr="000000"/>
              </a:solidFill>
            </a:rPr>
            <a:t>ご担当者は，</a:t>
          </a:r>
          <a:r>
            <a:rPr kumimoji="1" lang="ja-JP" altLang="en-US" sz="1600" b="1">
              <a:solidFill>
                <a:srgbClr val="FF0000"/>
              </a:solidFill>
            </a:rPr>
            <a:t>オレンジ色の部分をご入力</a:t>
          </a:r>
          <a:r>
            <a:rPr kumimoji="1" lang="ja-JP" altLang="en-US" sz="1600" b="1"/>
            <a:t>下さい。</a:t>
          </a:r>
        </a:p>
      </xdr:txBody>
    </xdr:sp>
    <xdr:clientData/>
  </xdr:oneCellAnchor>
  <xdr:oneCellAnchor>
    <xdr:from>
      <xdr:col>4</xdr:col>
      <xdr:colOff>1733550</xdr:colOff>
      <xdr:row>64</xdr:row>
      <xdr:rowOff>20634</xdr:rowOff>
    </xdr:from>
    <xdr:ext cx="1428749" cy="507940"/>
    <xdr:sp macro="" textlink="">
      <xdr:nvSpPr>
        <xdr:cNvPr id="16" name="角丸四角形吹き出し 15">
          <a:hlinkClick xmlns:r="http://schemas.openxmlformats.org/officeDocument/2006/relationships" r:id="rId2"/>
          <a:extLst>
            <a:ext uri="{FF2B5EF4-FFF2-40B4-BE49-F238E27FC236}">
              <a16:creationId xmlns:a16="http://schemas.microsoft.com/office/drawing/2014/main" id="{00000000-0008-0000-0900-000010000000}"/>
            </a:ext>
          </a:extLst>
        </xdr:cNvPr>
        <xdr:cNvSpPr/>
      </xdr:nvSpPr>
      <xdr:spPr>
        <a:xfrm>
          <a:off x="4837113" y="15133634"/>
          <a:ext cx="1428749" cy="507940"/>
        </a:xfrm>
        <a:prstGeom prst="wedgeRoundRectCallout">
          <a:avLst>
            <a:gd name="adj1" fmla="val 1009"/>
            <a:gd name="adj2" fmla="val 88684"/>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r>
            <a:rPr kumimoji="1" lang="ja-JP" altLang="en-US" sz="1100" b="1"/>
            <a:t>シックハウス</a:t>
          </a:r>
          <a:endParaRPr kumimoji="1" lang="en-US" altLang="ja-JP" sz="1100" b="1"/>
        </a:p>
        <a:p>
          <a:pPr algn="l"/>
          <a:r>
            <a:rPr kumimoji="1" lang="ja-JP" altLang="en-US" sz="1100" b="1"/>
            <a:t>対策換気設備情報</a:t>
          </a:r>
        </a:p>
      </xdr:txBody>
    </xdr:sp>
    <xdr:clientData/>
  </xdr:oneCellAnchor>
  <xdr:oneCellAnchor>
    <xdr:from>
      <xdr:col>5</xdr:col>
      <xdr:colOff>244475</xdr:colOff>
      <xdr:row>65</xdr:row>
      <xdr:rowOff>20638</xdr:rowOff>
    </xdr:from>
    <xdr:ext cx="1390765" cy="275717"/>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6324600" y="15324138"/>
          <a:ext cx="139076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t>3</a:t>
          </a:r>
          <a:r>
            <a:rPr kumimoji="1" lang="ja-JP" altLang="en-US" sz="1100"/>
            <a:t>～</a:t>
          </a:r>
          <a:r>
            <a:rPr kumimoji="1" lang="en-US" altLang="ja-JP" sz="1100"/>
            <a:t>6P,32</a:t>
          </a:r>
          <a:r>
            <a:rPr kumimoji="1" lang="ja-JP" altLang="en-US" sz="1100"/>
            <a:t>～</a:t>
          </a:r>
          <a:r>
            <a:rPr kumimoji="1" lang="en-US" altLang="ja-JP" sz="1100"/>
            <a:t>34P </a:t>
          </a:r>
          <a:r>
            <a:rPr kumimoji="1" lang="ja-JP" altLang="en-US" sz="1100"/>
            <a:t>注目</a:t>
          </a:r>
        </a:p>
      </xdr:txBody>
    </xdr:sp>
    <xdr:clientData/>
  </xdr:oneCellAnchor>
  <xdr:twoCellAnchor>
    <xdr:from>
      <xdr:col>4</xdr:col>
      <xdr:colOff>1979085</xdr:colOff>
      <xdr:row>22</xdr:row>
      <xdr:rowOff>107156</xdr:rowOff>
    </xdr:from>
    <xdr:to>
      <xdr:col>6</xdr:col>
      <xdr:colOff>74086</xdr:colOff>
      <xdr:row>26</xdr:row>
      <xdr:rowOff>31750</xdr:rowOff>
    </xdr:to>
    <xdr:sp macro="" textlink="">
      <xdr:nvSpPr>
        <xdr:cNvPr id="14" name="角丸四角形吹き出し 13">
          <a:extLst>
            <a:ext uri="{FF2B5EF4-FFF2-40B4-BE49-F238E27FC236}">
              <a16:creationId xmlns:a16="http://schemas.microsoft.com/office/drawing/2014/main" id="{00000000-0008-0000-0900-00000E000000}"/>
            </a:ext>
          </a:extLst>
        </xdr:cNvPr>
        <xdr:cNvSpPr/>
      </xdr:nvSpPr>
      <xdr:spPr>
        <a:xfrm>
          <a:off x="5360460" y="3964781"/>
          <a:ext cx="2321720" cy="734219"/>
        </a:xfrm>
        <a:prstGeom prst="wedgeRoundRectCallout">
          <a:avLst>
            <a:gd name="adj1" fmla="val -2410"/>
            <a:gd name="adj2" fmla="val 101948"/>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b="1"/>
            <a:t>セルをクリックし、各評価や制度に対する申請の可否をドロップダウンメニュ－▼からお選び下さい。</a:t>
          </a:r>
          <a:endParaRPr kumimoji="1" lang="en-US" altLang="ja-JP" sz="1100" b="1"/>
        </a:p>
        <a:p>
          <a:pPr algn="l"/>
          <a:endParaRPr kumimoji="1" lang="ja-JP" altLang="en-US" sz="1100" b="1"/>
        </a:p>
      </xdr:txBody>
    </xdr:sp>
    <xdr:clientData/>
  </xdr:twoCellAnchor>
  <xdr:twoCellAnchor>
    <xdr:from>
      <xdr:col>7</xdr:col>
      <xdr:colOff>947209</xdr:colOff>
      <xdr:row>33</xdr:row>
      <xdr:rowOff>71437</xdr:rowOff>
    </xdr:from>
    <xdr:to>
      <xdr:col>8</xdr:col>
      <xdr:colOff>3309937</xdr:colOff>
      <xdr:row>35</xdr:row>
      <xdr:rowOff>83343</xdr:rowOff>
    </xdr:to>
    <xdr:sp macro="" textlink="">
      <xdr:nvSpPr>
        <xdr:cNvPr id="18" name="角丸四角形吹き出し 17">
          <a:extLst>
            <a:ext uri="{FF2B5EF4-FFF2-40B4-BE49-F238E27FC236}">
              <a16:creationId xmlns:a16="http://schemas.microsoft.com/office/drawing/2014/main" id="{00000000-0008-0000-0900-000012000000}"/>
            </a:ext>
          </a:extLst>
        </xdr:cNvPr>
        <xdr:cNvSpPr/>
      </xdr:nvSpPr>
      <xdr:spPr>
        <a:xfrm>
          <a:off x="9388740" y="6238875"/>
          <a:ext cx="3553353" cy="607218"/>
        </a:xfrm>
        <a:prstGeom prst="wedgeRoundRectCallout">
          <a:avLst>
            <a:gd name="adj1" fmla="val -101136"/>
            <a:gd name="adj2" fmla="val 137963"/>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b="1"/>
            <a:t>等級のセルをクリックし、標準仕様により対応出来る等級をドロップダウンメニュ－▼からお選び下さい。</a:t>
          </a:r>
          <a:endParaRPr kumimoji="1" lang="en-US" altLang="ja-JP" sz="1100" b="1"/>
        </a:p>
        <a:p>
          <a:pPr algn="l"/>
          <a:endParaRPr kumimoji="1" lang="ja-JP" altLang="en-US" sz="1100" b="1"/>
        </a:p>
      </xdr:txBody>
    </xdr:sp>
    <xdr:clientData/>
  </xdr:twoCellAnchor>
  <xdr:oneCellAnchor>
    <xdr:from>
      <xdr:col>0</xdr:col>
      <xdr:colOff>222250</xdr:colOff>
      <xdr:row>10</xdr:row>
      <xdr:rowOff>0</xdr:rowOff>
    </xdr:from>
    <xdr:ext cx="12834936" cy="1025922"/>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222250" y="1666875"/>
          <a:ext cx="12834936" cy="1025922"/>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r>
            <a:rPr kumimoji="1" lang="ja-JP" altLang="en-US" sz="1400" b="1">
              <a:latin typeface="+mn-ea"/>
              <a:ea typeface="+mn-ea"/>
            </a:rPr>
            <a:t>本ツールは，お客様がより安心して長寿命な住宅を得るため、国土交通省国土技術政策研究所が主催する産学官連帯共同研究の成果を基にして提案されたものです。</a:t>
          </a:r>
          <a:endParaRPr kumimoji="1" lang="en-US" altLang="ja-JP" sz="1400" b="1">
            <a:latin typeface="+mn-ea"/>
            <a:ea typeface="+mn-ea"/>
          </a:endParaRPr>
        </a:p>
        <a:p>
          <a:r>
            <a:rPr kumimoji="1" lang="ja-JP" altLang="en-US" sz="1400" b="1">
              <a:latin typeface="+mn-ea"/>
              <a:ea typeface="+mn-ea"/>
            </a:rPr>
            <a:t>お客様が</a:t>
          </a:r>
          <a:r>
            <a:rPr kumimoji="1" lang="en-US" altLang="ja-JP" sz="1400" b="1">
              <a:latin typeface="+mn-ea"/>
              <a:ea typeface="+mn-ea"/>
            </a:rPr>
            <a:t>Web</a:t>
          </a:r>
          <a:r>
            <a:rPr kumimoji="1" lang="ja-JP" altLang="en-US" sz="1400" b="1">
              <a:latin typeface="+mn-ea"/>
              <a:ea typeface="+mn-ea"/>
            </a:rPr>
            <a:t>サイトより本ツールをダウンロードされ、既に、住宅に対するご希望を「④住まいの希望」のシートへ入力されています。</a:t>
          </a:r>
          <a:endParaRPr kumimoji="1" lang="en-US" altLang="ja-JP" sz="1400" b="1">
            <a:latin typeface="+mn-ea"/>
            <a:ea typeface="+mn-ea"/>
          </a:endParaRPr>
        </a:p>
        <a:p>
          <a:r>
            <a:rPr kumimoji="1" lang="ja-JP" altLang="en-US" sz="1400" b="1">
              <a:latin typeface="+mn-ea"/>
              <a:ea typeface="+mn-ea"/>
            </a:rPr>
            <a:t>御社で、お客様のご希望に沿うよう、下記に示す各種の対応状況や性能と、「⑥仕様と価格（造り手記入、住まい手確認）」のシートに入力し、お客様へ返信して下さい。</a:t>
          </a:r>
          <a:endParaRPr kumimoji="1" lang="en-US" altLang="ja-JP" sz="1400" b="1">
            <a:latin typeface="+mn-ea"/>
            <a:ea typeface="+mn-ea"/>
          </a:endParaRPr>
        </a:p>
        <a:p>
          <a:r>
            <a:rPr kumimoji="1" lang="ja-JP" altLang="en-US" sz="1400" b="1">
              <a:latin typeface="+mn-ea"/>
              <a:ea typeface="+mn-ea"/>
            </a:rPr>
            <a:t>なお、本ツールによる返信をされない場合は、お客様にその旨をご連絡下さい。</a:t>
          </a:r>
        </a:p>
      </xdr:txBody>
    </xdr:sp>
    <xdr:clientData/>
  </xdr:oneCellAnchor>
  <xdr:oneCellAnchor>
    <xdr:from>
      <xdr:col>2</xdr:col>
      <xdr:colOff>1279543</xdr:colOff>
      <xdr:row>5</xdr:row>
      <xdr:rowOff>40938</xdr:rowOff>
    </xdr:from>
    <xdr:ext cx="7725192" cy="559192"/>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898793" y="874376"/>
          <a:ext cx="7725192"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造り手が提案する住まいの性能など</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（造り手記入）</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xdr:col>
      <xdr:colOff>0</xdr:colOff>
      <xdr:row>84</xdr:row>
      <xdr:rowOff>0</xdr:rowOff>
    </xdr:from>
    <xdr:ext cx="1695644" cy="471122"/>
    <xdr:sp macro="" textlink="">
      <xdr:nvSpPr>
        <xdr:cNvPr id="21" name="角丸四角形 20">
          <a:hlinkClick xmlns:r="http://schemas.openxmlformats.org/officeDocument/2006/relationships" r:id="rId3"/>
          <a:extLst>
            <a:ext uri="{FF2B5EF4-FFF2-40B4-BE49-F238E27FC236}">
              <a16:creationId xmlns:a16="http://schemas.microsoft.com/office/drawing/2014/main" id="{00000000-0008-0000-0900-000015000000}"/>
            </a:ext>
          </a:extLst>
        </xdr:cNvPr>
        <xdr:cNvSpPr/>
      </xdr:nvSpPr>
      <xdr:spPr>
        <a:xfrm>
          <a:off x="325438" y="19002375"/>
          <a:ext cx="1695644" cy="471122"/>
        </a:xfrm>
        <a:prstGeom prst="roundRect">
          <a:avLst/>
        </a:prstGeom>
        <a:solidFill>
          <a:srgbClr val="7030A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a:t>⑥仕様と価格</a:t>
          </a:r>
        </a:p>
      </xdr:txBody>
    </xdr:sp>
    <xdr:clientData/>
  </xdr:oneCellAnchor>
  <xdr:oneCellAnchor>
    <xdr:from>
      <xdr:col>1</xdr:col>
      <xdr:colOff>28575</xdr:colOff>
      <xdr:row>5</xdr:row>
      <xdr:rowOff>100014</xdr:rowOff>
    </xdr:from>
    <xdr:ext cx="1193084" cy="625812"/>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385763" y="933452"/>
          <a:ext cx="1193084" cy="625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造り手</a:t>
          </a:r>
          <a:r>
            <a:rPr kumimoji="1" lang="ja-JP" altLang="en-US" sz="1600" b="1"/>
            <a:t>の</a:t>
          </a:r>
          <a:endParaRPr kumimoji="1" lang="en-US" altLang="ja-JP" sz="1600" b="1"/>
        </a:p>
        <a:p>
          <a:r>
            <a:rPr kumimoji="1" lang="ja-JP" altLang="en-US" sz="1600" b="1"/>
            <a:t>ご担当者へ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nilim.go.jp/lab/bcg/siryou/tnn/tnn0975pdf/ks097507.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www.hyoukakyoukai.or.jp/seido/shintiku/05-02.html" TargetMode="External"/><Relationship Id="rId13" Type="http://schemas.openxmlformats.org/officeDocument/2006/relationships/hyperlink" Target="http://www.hyoukakyoukai.or.jp/seido/shintiku/05-08.html" TargetMode="External"/><Relationship Id="rId18" Type="http://schemas.openxmlformats.org/officeDocument/2006/relationships/hyperlink" Target="http://www.mlit.go.jp/common/000996591.pdf" TargetMode="External"/><Relationship Id="rId26" Type="http://schemas.openxmlformats.org/officeDocument/2006/relationships/vmlDrawing" Target="../drawings/vmlDrawing4.vml"/><Relationship Id="rId3" Type="http://schemas.openxmlformats.org/officeDocument/2006/relationships/hyperlink" Target="http://www.mlit.go.jp/jutakukentiku/house/jutakukentiku_house_tk4_000065.html" TargetMode="External"/><Relationship Id="rId21" Type="http://schemas.openxmlformats.org/officeDocument/2006/relationships/hyperlink" Target="http://www.mlit.go.jp/common/000052960.pdf" TargetMode="External"/><Relationship Id="rId7" Type="http://schemas.openxmlformats.org/officeDocument/2006/relationships/hyperlink" Target="http://www.hyoukakyoukai.or.jp/seido/shintiku/05-01.html" TargetMode="External"/><Relationship Id="rId12" Type="http://schemas.openxmlformats.org/officeDocument/2006/relationships/hyperlink" Target="http://www.hyoukakyoukai.or.jp/seido/shintiku/05-06.html" TargetMode="External"/><Relationship Id="rId17" Type="http://schemas.openxmlformats.org/officeDocument/2006/relationships/hyperlink" Target="http://www.mlit.go.jp/common/000996590.pdf" TargetMode="External"/><Relationship Id="rId25" Type="http://schemas.openxmlformats.org/officeDocument/2006/relationships/drawing" Target="../drawings/drawing9.xml"/><Relationship Id="rId2" Type="http://schemas.openxmlformats.org/officeDocument/2006/relationships/hyperlink" Target="http://www.mlit.go.jp/jutakukentiku/house/jutakukentiku_house_tk4_000006.html" TargetMode="External"/><Relationship Id="rId16" Type="http://schemas.openxmlformats.org/officeDocument/2006/relationships/hyperlink" Target="http://www.mlit.go.jp/common/001089279.pdf" TargetMode="External"/><Relationship Id="rId20" Type="http://schemas.openxmlformats.org/officeDocument/2006/relationships/hyperlink" Target="http://www.mlit.go.jp/jutakukentiku/house/torikumi/hinkaku/070628pamphlet-new-guide.pdf" TargetMode="External"/><Relationship Id="rId1" Type="http://schemas.openxmlformats.org/officeDocument/2006/relationships/hyperlink" Target="http://www.mlit.go.jp/common/001090811.pdf" TargetMode="External"/><Relationship Id="rId6" Type="http://schemas.openxmlformats.org/officeDocument/2006/relationships/hyperlink" Target="http://www.howtec.or.jp/kokomademokuzai/fireproof/3-2.html" TargetMode="External"/><Relationship Id="rId11" Type="http://schemas.openxmlformats.org/officeDocument/2006/relationships/hyperlink" Target="http://www.hyoukakyoukai.or.jp/seido/shintiku/05-05.html" TargetMode="External"/><Relationship Id="rId24" Type="http://schemas.openxmlformats.org/officeDocument/2006/relationships/printerSettings" Target="../printerSettings/printerSettings10.bin"/><Relationship Id="rId5" Type="http://schemas.openxmlformats.org/officeDocument/2006/relationships/hyperlink" Target="http://www.jssi.or.jp/" TargetMode="External"/><Relationship Id="rId15" Type="http://schemas.openxmlformats.org/officeDocument/2006/relationships/hyperlink" Target="http://www.mlit.go.jp/jutakukentiku/house/torikumi/hinkaku/070628pamphlet-advantage.pdf" TargetMode="External"/><Relationship Id="rId23" Type="http://schemas.openxmlformats.org/officeDocument/2006/relationships/hyperlink" Target="http://www.hyoukakyoukai.or.jp/seido/shintiku/" TargetMode="External"/><Relationship Id="rId10" Type="http://schemas.openxmlformats.org/officeDocument/2006/relationships/hyperlink" Target="http://www.hyoukakyoukai.or.jp/seido/shintiku/05-04.html" TargetMode="External"/><Relationship Id="rId19" Type="http://schemas.openxmlformats.org/officeDocument/2006/relationships/hyperlink" Target="http://www.mlit.go.jp/common/000996591.pdf" TargetMode="External"/><Relationship Id="rId4" Type="http://schemas.openxmlformats.org/officeDocument/2006/relationships/hyperlink" Target="http://www.jsma.or.jp/Portals/0/images/sash_pro/pdf/020_10items(1504).pdf" TargetMode="External"/><Relationship Id="rId9" Type="http://schemas.openxmlformats.org/officeDocument/2006/relationships/hyperlink" Target="http://www.hyoukakyoukai.or.jp/seido/shintiku/05-03.html" TargetMode="External"/><Relationship Id="rId14" Type="http://schemas.openxmlformats.org/officeDocument/2006/relationships/hyperlink" Target="http://www.hyoukakyoukai.or.jp/seido/shintiku/05-09.html" TargetMode="External"/><Relationship Id="rId22" Type="http://schemas.openxmlformats.org/officeDocument/2006/relationships/hyperlink" Target="http://www.hyoukakyoukai.or.jp/seido/shintiku/" TargetMode="External"/><Relationship Id="rId27"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hyperlink" Target="http://www.jmsia.jp/siding/" TargetMode="External"/><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16" Type="http://schemas.openxmlformats.org/officeDocument/2006/relationships/hyperlink" Target="https://www.yakankyo.com/%E6%8F%9B%E6%B0%97%E6%A3%9F%E3%81%AE%E5%BD%B9%E5%89%B2/" TargetMode="External"/><Relationship Id="rId11" Type="http://schemas.openxmlformats.org/officeDocument/2006/relationships/hyperlink" Target="http://www.jmsia.jp/building/" TargetMode="External"/><Relationship Id="rId24" Type="http://schemas.openxmlformats.org/officeDocument/2006/relationships/printerSettings" Target="../printerSettings/printerSettings5.bin"/><Relationship Id="rId32" Type="http://schemas.openxmlformats.org/officeDocument/2006/relationships/ctrlProp" Target="../ctrlProps/ctrlProp6.xml"/><Relationship Id="rId37" Type="http://schemas.openxmlformats.org/officeDocument/2006/relationships/ctrlProp" Target="../ctrlProps/ctrlProp11.xml"/><Relationship Id="rId40" Type="http://schemas.openxmlformats.org/officeDocument/2006/relationships/ctrlProp" Target="../ctrlProps/ctrlProp14.xml"/><Relationship Id="rId45" Type="http://schemas.openxmlformats.org/officeDocument/2006/relationships/ctrlProp" Target="../ctrlProps/ctrlProp19.xml"/><Relationship Id="rId53" Type="http://schemas.openxmlformats.org/officeDocument/2006/relationships/ctrlProp" Target="../ctrlProps/ctrlProp27.xml"/><Relationship Id="rId58" Type="http://schemas.openxmlformats.org/officeDocument/2006/relationships/ctrlProp" Target="../ctrlProps/ctrlProp32.xml"/><Relationship Id="rId66" Type="http://schemas.openxmlformats.org/officeDocument/2006/relationships/ctrlProp" Target="../ctrlProps/ctrlProp40.xml"/><Relationship Id="rId74" Type="http://schemas.openxmlformats.org/officeDocument/2006/relationships/ctrlProp" Target="../ctrlProps/ctrlProp48.xml"/><Relationship Id="rId79" Type="http://schemas.openxmlformats.org/officeDocument/2006/relationships/comments" Target="../comments1.xml"/><Relationship Id="rId5" Type="http://schemas.openxmlformats.org/officeDocument/2006/relationships/hyperlink" Target="http://www.kinzoku-yane.or.jp/roof/index.html" TargetMode="External"/><Relationship Id="rId61" Type="http://schemas.openxmlformats.org/officeDocument/2006/relationships/ctrlProp" Target="../ctrlProps/ctrlProp35.xml"/><Relationship Id="rId19" Type="http://schemas.openxmlformats.org/officeDocument/2006/relationships/hyperlink" Target="https://www.hyoukakyoukai.or.jp/seido/shintiku/05-09.html" TargetMode="External"/><Relationship Id="rId14" Type="http://schemas.openxmlformats.org/officeDocument/2006/relationships/hyperlink" Target="http://www.tile-net.com/design/index.html" TargetMode="External"/><Relationship Id="rId22" Type="http://schemas.openxmlformats.org/officeDocument/2006/relationships/hyperlink" Target="https://www.2x4assoc.or.jp/build/trait/index.html" TargetMode="External"/><Relationship Id="rId27" Type="http://schemas.openxmlformats.org/officeDocument/2006/relationships/ctrlProp" Target="../ctrlProps/ctrlProp1.xml"/><Relationship Id="rId30" Type="http://schemas.openxmlformats.org/officeDocument/2006/relationships/ctrlProp" Target="../ctrlProps/ctrlProp4.xml"/><Relationship Id="rId35" Type="http://schemas.openxmlformats.org/officeDocument/2006/relationships/ctrlProp" Target="../ctrlProps/ctrlProp9.xml"/><Relationship Id="rId43" Type="http://schemas.openxmlformats.org/officeDocument/2006/relationships/ctrlProp" Target="../ctrlProps/ctrlProp17.xml"/><Relationship Id="rId48" Type="http://schemas.openxmlformats.org/officeDocument/2006/relationships/ctrlProp" Target="../ctrlProps/ctrlProp22.xml"/><Relationship Id="rId56" Type="http://schemas.openxmlformats.org/officeDocument/2006/relationships/ctrlProp" Target="../ctrlProps/ctrlProp30.xml"/><Relationship Id="rId64" Type="http://schemas.openxmlformats.org/officeDocument/2006/relationships/ctrlProp" Target="../ctrlProps/ctrlProp38.xml"/><Relationship Id="rId69" Type="http://schemas.openxmlformats.org/officeDocument/2006/relationships/ctrlProp" Target="../ctrlProps/ctrlProp43.xml"/><Relationship Id="rId77" Type="http://schemas.openxmlformats.org/officeDocument/2006/relationships/ctrlProp" Target="../ctrlProps/ctrlProp51.xml"/><Relationship Id="rId8" Type="http://schemas.openxmlformats.org/officeDocument/2006/relationships/hyperlink" Target="http://www.alc-a.or.jp/aboutalc.html" TargetMode="External"/><Relationship Id="rId51" Type="http://schemas.openxmlformats.org/officeDocument/2006/relationships/ctrlProp" Target="../ctrlProps/ctrlProp25.xml"/><Relationship Id="rId72" Type="http://schemas.openxmlformats.org/officeDocument/2006/relationships/ctrlProp" Target="../ctrlProps/ctrlProp46.xml"/><Relationship Id="rId3" Type="http://schemas.openxmlformats.org/officeDocument/2006/relationships/hyperlink" Target="http://www.2x4assoc.or.jp/build/index_build.html" TargetMode="External"/><Relationship Id="rId12" Type="http://schemas.openxmlformats.org/officeDocument/2006/relationships/hyperlink" Target="http://www.nsk-web.org/kikaku/index.html" TargetMode="External"/><Relationship Id="rId17" Type="http://schemas.openxmlformats.org/officeDocument/2006/relationships/hyperlink" Target="https://www.purekyo.or.jp/about/prefab_building/structure/wood.html" TargetMode="External"/><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hyperlink" Target="http://www.jmsia.jp/metalsiding.html" TargetMode="External"/><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1" Type="http://schemas.openxmlformats.org/officeDocument/2006/relationships/hyperlink" Target="http://www.aij.or.jp/jpn/seismj/lecture/lec6.htm" TargetMode="External"/><Relationship Id="rId6" Type="http://schemas.openxmlformats.org/officeDocument/2006/relationships/hyperlink" Target="https://www.nyg.gr.jp/toha/index.html" TargetMode="External"/><Relationship Id="rId15" Type="http://schemas.openxmlformats.org/officeDocument/2006/relationships/hyperlink" Target="http://www.yane.or.jp/photo/photo.shtml" TargetMode="External"/><Relationship Id="rId23" Type="http://schemas.openxmlformats.org/officeDocument/2006/relationships/hyperlink" Target="https://www.nyg.gr.jp/toha/index.html" TargetMode="External"/><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hyperlink" Target="http://www.nyg.gr.jp/toha/point.html" TargetMode="External"/><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4" Type="http://schemas.openxmlformats.org/officeDocument/2006/relationships/hyperlink" Target="http://www.zentouren.or.jp/kawara/rekishi.shtml" TargetMode="External"/><Relationship Id="rId9" Type="http://schemas.openxmlformats.org/officeDocument/2006/relationships/hyperlink" Target="http://www.tile-net.com/movie/index.html" TargetMode="External"/><Relationship Id="rId13" Type="http://schemas.openxmlformats.org/officeDocument/2006/relationships/hyperlink" Target="http://www.alc-a.or.jp/gallery.html" TargetMode="External"/><Relationship Id="rId18" Type="http://schemas.openxmlformats.org/officeDocument/2006/relationships/hyperlink" Target="http://www.kensankyo.org/syoene/qanda/kouka/a_4.html" TargetMode="External"/><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7" Type="http://schemas.openxmlformats.org/officeDocument/2006/relationships/hyperlink" Target="http://www.nissaren.or.jp/category/safety/residence" TargetMode="External"/><Relationship Id="rId71" Type="http://schemas.openxmlformats.org/officeDocument/2006/relationships/ctrlProp" Target="../ctrlProps/ctrlProp45.xml"/><Relationship Id="rId2" Type="http://schemas.openxmlformats.org/officeDocument/2006/relationships/hyperlink" Target="http://www.aij.or.jp/jpn/seismj/lecture/lec6.htm" TargetMode="External"/><Relationship Id="rId29"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8" Type="http://schemas.openxmlformats.org/officeDocument/2006/relationships/hyperlink" Target="http://www.hyoukakyoukai.or.jp/seido/shintiku/05-04.html" TargetMode="External"/><Relationship Id="rId13" Type="http://schemas.openxmlformats.org/officeDocument/2006/relationships/hyperlink" Target="http://www.mlit.go.jp/jutakukentiku/house/torikumi/hinkaku/070628pamphlet-advantage.pdf" TargetMode="External"/><Relationship Id="rId18" Type="http://schemas.openxmlformats.org/officeDocument/2006/relationships/hyperlink" Target="http://www.mlit.go.jp/common/001119167.pdf" TargetMode="External"/><Relationship Id="rId26" Type="http://schemas.openxmlformats.org/officeDocument/2006/relationships/comments" Target="../comments2.xml"/><Relationship Id="rId3" Type="http://schemas.openxmlformats.org/officeDocument/2006/relationships/hyperlink" Target="http://www.mlit.go.jp/jutakukentiku/house/jutakukentiku_house_tk4_000065.html" TargetMode="External"/><Relationship Id="rId21" Type="http://schemas.openxmlformats.org/officeDocument/2006/relationships/hyperlink" Target="https://www.mlit.go.jp/jutakukentiku/house/content/001520693.pdf" TargetMode="External"/><Relationship Id="rId7" Type="http://schemas.openxmlformats.org/officeDocument/2006/relationships/hyperlink" Target="http://www.hyoukakyoukai.or.jp/seido/shintiku/05-03.html" TargetMode="External"/><Relationship Id="rId12" Type="http://schemas.openxmlformats.org/officeDocument/2006/relationships/hyperlink" Target="http://www.hyoukakyoukai.or.jp/seido/shintiku/05-09.html" TargetMode="External"/><Relationship Id="rId17" Type="http://schemas.openxmlformats.org/officeDocument/2006/relationships/hyperlink" Target="http://www.mlit.go.jp/jutakukentiku/house/torikumi/hinkaku/070628pamphlet-new-guide.pdf" TargetMode="External"/><Relationship Id="rId25" Type="http://schemas.openxmlformats.org/officeDocument/2006/relationships/vmlDrawing" Target="../drawings/vmlDrawing2.vml"/><Relationship Id="rId2" Type="http://schemas.openxmlformats.org/officeDocument/2006/relationships/hyperlink" Target="http://www.mlit.go.jp/jutakukentiku/house/jutakukentiku_house_tk4_000006.html" TargetMode="External"/><Relationship Id="rId16" Type="http://schemas.openxmlformats.org/officeDocument/2006/relationships/hyperlink" Target="http://www.mlit.go.jp/common/000996591.pdf" TargetMode="External"/><Relationship Id="rId20" Type="http://schemas.openxmlformats.org/officeDocument/2006/relationships/hyperlink" Target="http://www.hyoukakyoukai.or.jp/seido/shintiku/" TargetMode="External"/><Relationship Id="rId1" Type="http://schemas.openxmlformats.org/officeDocument/2006/relationships/hyperlink" Target="http://www.mlit.go.jp/common/001090811.pdf" TargetMode="External"/><Relationship Id="rId6" Type="http://schemas.openxmlformats.org/officeDocument/2006/relationships/hyperlink" Target="http://www.hyoukakyoukai.or.jp/seido/shintiku/05-02.html" TargetMode="External"/><Relationship Id="rId11" Type="http://schemas.openxmlformats.org/officeDocument/2006/relationships/hyperlink" Target="http://www.hyoukakyoukai.or.jp/seido/shintiku/05-08.html" TargetMode="External"/><Relationship Id="rId24" Type="http://schemas.openxmlformats.org/officeDocument/2006/relationships/drawing" Target="../drawings/drawing5.xml"/><Relationship Id="rId5" Type="http://schemas.openxmlformats.org/officeDocument/2006/relationships/hyperlink" Target="http://www.hyoukakyoukai.or.jp/seido/shintiku/05-01.html" TargetMode="External"/><Relationship Id="rId15" Type="http://schemas.openxmlformats.org/officeDocument/2006/relationships/hyperlink" Target="https://www.mlit.go.jp/jutakukentiku/house/jutakukentiku_house_tk2_000023.html" TargetMode="External"/><Relationship Id="rId23" Type="http://schemas.openxmlformats.org/officeDocument/2006/relationships/printerSettings" Target="../printerSettings/printerSettings6.bin"/><Relationship Id="rId10" Type="http://schemas.openxmlformats.org/officeDocument/2006/relationships/hyperlink" Target="http://www.hyoukakyoukai.or.jp/seido/shintiku/05-06.html" TargetMode="External"/><Relationship Id="rId19" Type="http://schemas.openxmlformats.org/officeDocument/2006/relationships/hyperlink" Target="http://www.hyoukakyoukai.or.jp/seido/shintiku/" TargetMode="External"/><Relationship Id="rId4" Type="http://schemas.openxmlformats.org/officeDocument/2006/relationships/hyperlink" Target="http://www.jsma.or.jp/Portals/0/images/sash_pro/pdf/020_10items(1504).pdf" TargetMode="External"/><Relationship Id="rId9" Type="http://schemas.openxmlformats.org/officeDocument/2006/relationships/hyperlink" Target="http://www.hyoukakyoukai.or.jp/seido/shintiku/05-05.html" TargetMode="External"/><Relationship Id="rId14" Type="http://schemas.openxmlformats.org/officeDocument/2006/relationships/hyperlink" Target="https://www.mlit.go.jp/jutakukentiku/house/jutakukentiku_house_tk4_000006.html" TargetMode="External"/><Relationship Id="rId22" Type="http://schemas.openxmlformats.org/officeDocument/2006/relationships/hyperlink" Target="https://www.sumai-info.com/examination/hyoukasyo_setumei.html" TargetMode="Externa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21.xml"/><Relationship Id="rId299" Type="http://schemas.openxmlformats.org/officeDocument/2006/relationships/ctrlProp" Target="../ctrlProps/ctrlProp303.xml"/><Relationship Id="rId21" Type="http://schemas.openxmlformats.org/officeDocument/2006/relationships/hyperlink" Target="http://www.jlira.jp/jas_2D.html" TargetMode="External"/><Relationship Id="rId63" Type="http://schemas.openxmlformats.org/officeDocument/2006/relationships/ctrlProp" Target="../ctrlProps/ctrlProp67.xml"/><Relationship Id="rId159" Type="http://schemas.openxmlformats.org/officeDocument/2006/relationships/ctrlProp" Target="../ctrlProps/ctrlProp163.xml"/><Relationship Id="rId324" Type="http://schemas.openxmlformats.org/officeDocument/2006/relationships/ctrlProp" Target="../ctrlProps/ctrlProp328.xml"/><Relationship Id="rId366" Type="http://schemas.openxmlformats.org/officeDocument/2006/relationships/ctrlProp" Target="../ctrlProps/ctrlProp370.xml"/><Relationship Id="rId170" Type="http://schemas.openxmlformats.org/officeDocument/2006/relationships/ctrlProp" Target="../ctrlProps/ctrlProp174.xml"/><Relationship Id="rId226" Type="http://schemas.openxmlformats.org/officeDocument/2006/relationships/ctrlProp" Target="../ctrlProps/ctrlProp230.xml"/><Relationship Id="rId268" Type="http://schemas.openxmlformats.org/officeDocument/2006/relationships/ctrlProp" Target="../ctrlProps/ctrlProp272.xml"/><Relationship Id="rId32" Type="http://schemas.openxmlformats.org/officeDocument/2006/relationships/hyperlink" Target="http://www.hakutaikyo.or.jp/" TargetMode="External"/><Relationship Id="rId74" Type="http://schemas.openxmlformats.org/officeDocument/2006/relationships/ctrlProp" Target="../ctrlProps/ctrlProp78.xml"/><Relationship Id="rId128" Type="http://schemas.openxmlformats.org/officeDocument/2006/relationships/ctrlProp" Target="../ctrlProps/ctrlProp132.xml"/><Relationship Id="rId335" Type="http://schemas.openxmlformats.org/officeDocument/2006/relationships/ctrlProp" Target="../ctrlProps/ctrlProp339.xml"/><Relationship Id="rId377" Type="http://schemas.openxmlformats.org/officeDocument/2006/relationships/ctrlProp" Target="../ctrlProps/ctrlProp381.xml"/><Relationship Id="rId5" Type="http://schemas.openxmlformats.org/officeDocument/2006/relationships/hyperlink" Target="https://aspdiv.jwma.or.jp/jutaku/jutaku-02.html" TargetMode="External"/><Relationship Id="rId181" Type="http://schemas.openxmlformats.org/officeDocument/2006/relationships/ctrlProp" Target="../ctrlProps/ctrlProp185.xml"/><Relationship Id="rId237" Type="http://schemas.openxmlformats.org/officeDocument/2006/relationships/ctrlProp" Target="../ctrlProps/ctrlProp241.xml"/><Relationship Id="rId279" Type="http://schemas.openxmlformats.org/officeDocument/2006/relationships/ctrlProp" Target="../ctrlProps/ctrlProp283.xml"/><Relationship Id="rId43" Type="http://schemas.openxmlformats.org/officeDocument/2006/relationships/hyperlink" Target="https://www.shoene.org/d_book/data/kiw00018r3/HTML5/pc.html" TargetMode="External"/><Relationship Id="rId139" Type="http://schemas.openxmlformats.org/officeDocument/2006/relationships/ctrlProp" Target="../ctrlProps/ctrlProp143.xml"/><Relationship Id="rId290" Type="http://schemas.openxmlformats.org/officeDocument/2006/relationships/ctrlProp" Target="../ctrlProps/ctrlProp294.xml"/><Relationship Id="rId304" Type="http://schemas.openxmlformats.org/officeDocument/2006/relationships/ctrlProp" Target="../ctrlProps/ctrlProp308.xml"/><Relationship Id="rId346" Type="http://schemas.openxmlformats.org/officeDocument/2006/relationships/ctrlProp" Target="../ctrlProps/ctrlProp350.xml"/><Relationship Id="rId85" Type="http://schemas.openxmlformats.org/officeDocument/2006/relationships/ctrlProp" Target="../ctrlProps/ctrlProp89.xml"/><Relationship Id="rId150" Type="http://schemas.openxmlformats.org/officeDocument/2006/relationships/ctrlProp" Target="../ctrlProps/ctrlProp154.xml"/><Relationship Id="rId192" Type="http://schemas.openxmlformats.org/officeDocument/2006/relationships/ctrlProp" Target="../ctrlProps/ctrlProp196.xml"/><Relationship Id="rId206" Type="http://schemas.openxmlformats.org/officeDocument/2006/relationships/ctrlProp" Target="../ctrlProps/ctrlProp210.xml"/><Relationship Id="rId248" Type="http://schemas.openxmlformats.org/officeDocument/2006/relationships/ctrlProp" Target="../ctrlProps/ctrlProp252.xml"/><Relationship Id="rId12" Type="http://schemas.openxmlformats.org/officeDocument/2006/relationships/hyperlink" Target="https://www.google.co.jp/search?q=%E7%9F%A9%E8%A8%88%E5%9B%B3&amp;tbm=isch&amp;ved=2ahUKEwiI7dXmzPH9AhUQdXAKHdceBKwQ2-cCegQIABAA&amp;oq=%E7%9F%A9%E8%A8%88%E5%9B%B3&amp;gs_lcp=CgNpbWcQAzIFCAAQgAQyBQgAEIAEMgUIABCABDIFCAAQgAQyBQgAEIAEMgUIABCABDIFCAAQgAQyBQgAEIAEMgUIABCABDIFCAAQgAQ6BwgAEAQQgAQ6CggAEAQQgAQQsQM6CAgAELEDEIMBOgYIABAEEAM6CAgAEIAEELEDOgkIABAEEIAEEBg6BwgAEIAEEBhQkwpYuCpg8S5oAHAAeACAAbgBiAGbD5IBBDEuMTSYAQCgAQGqAQtnd3Mtd2l6LWltZ8ABAQ&amp;sclient=img&amp;ei=SwkcZMibI5DqwQPXvZDgCg&amp;bih=671&amp;biw=1518" TargetMode="External"/><Relationship Id="rId108" Type="http://schemas.openxmlformats.org/officeDocument/2006/relationships/ctrlProp" Target="../ctrlProps/ctrlProp112.xml"/><Relationship Id="rId315" Type="http://schemas.openxmlformats.org/officeDocument/2006/relationships/ctrlProp" Target="../ctrlProps/ctrlProp319.xml"/><Relationship Id="rId357" Type="http://schemas.openxmlformats.org/officeDocument/2006/relationships/ctrlProp" Target="../ctrlProps/ctrlProp361.xml"/><Relationship Id="rId54" Type="http://schemas.openxmlformats.org/officeDocument/2006/relationships/ctrlProp" Target="../ctrlProps/ctrlProp58.xml"/><Relationship Id="rId96" Type="http://schemas.openxmlformats.org/officeDocument/2006/relationships/ctrlProp" Target="../ctrlProps/ctrlProp100.xml"/><Relationship Id="rId161" Type="http://schemas.openxmlformats.org/officeDocument/2006/relationships/ctrlProp" Target="../ctrlProps/ctrlProp165.xml"/><Relationship Id="rId217" Type="http://schemas.openxmlformats.org/officeDocument/2006/relationships/ctrlProp" Target="../ctrlProps/ctrlProp221.xml"/><Relationship Id="rId259" Type="http://schemas.openxmlformats.org/officeDocument/2006/relationships/ctrlProp" Target="../ctrlProps/ctrlProp263.xml"/><Relationship Id="rId23" Type="http://schemas.openxmlformats.org/officeDocument/2006/relationships/hyperlink" Target="http://dankenkyou.com/dannetukenzai.html" TargetMode="External"/><Relationship Id="rId119" Type="http://schemas.openxmlformats.org/officeDocument/2006/relationships/ctrlProp" Target="../ctrlProps/ctrlProp123.xml"/><Relationship Id="rId270" Type="http://schemas.openxmlformats.org/officeDocument/2006/relationships/ctrlProp" Target="../ctrlProps/ctrlProp274.xml"/><Relationship Id="rId326" Type="http://schemas.openxmlformats.org/officeDocument/2006/relationships/ctrlProp" Target="../ctrlProps/ctrlProp330.xml"/><Relationship Id="rId65" Type="http://schemas.openxmlformats.org/officeDocument/2006/relationships/ctrlProp" Target="../ctrlProps/ctrlProp69.xml"/><Relationship Id="rId130" Type="http://schemas.openxmlformats.org/officeDocument/2006/relationships/ctrlProp" Target="../ctrlProps/ctrlProp134.xml"/><Relationship Id="rId368" Type="http://schemas.openxmlformats.org/officeDocument/2006/relationships/ctrlProp" Target="../ctrlProps/ctrlProp372.xml"/><Relationship Id="rId172" Type="http://schemas.openxmlformats.org/officeDocument/2006/relationships/ctrlProp" Target="../ctrlProps/ctrlProp176.xml"/><Relationship Id="rId228" Type="http://schemas.openxmlformats.org/officeDocument/2006/relationships/ctrlProp" Target="../ctrlProps/ctrlProp232.xml"/><Relationship Id="rId281" Type="http://schemas.openxmlformats.org/officeDocument/2006/relationships/ctrlProp" Target="../ctrlProps/ctrlProp285.xml"/><Relationship Id="rId337" Type="http://schemas.openxmlformats.org/officeDocument/2006/relationships/ctrlProp" Target="../ctrlProps/ctrlProp341.xml"/><Relationship Id="rId34" Type="http://schemas.openxmlformats.org/officeDocument/2006/relationships/hyperlink" Target="https://www.nyg.gr.jp/toha/" TargetMode="External"/><Relationship Id="rId76" Type="http://schemas.openxmlformats.org/officeDocument/2006/relationships/ctrlProp" Target="../ctrlProps/ctrlProp80.xml"/><Relationship Id="rId141" Type="http://schemas.openxmlformats.org/officeDocument/2006/relationships/ctrlProp" Target="../ctrlProps/ctrlProp145.xml"/><Relationship Id="rId379" Type="http://schemas.openxmlformats.org/officeDocument/2006/relationships/ctrlProp" Target="../ctrlProps/ctrlProp383.xml"/><Relationship Id="rId7" Type="http://schemas.openxmlformats.org/officeDocument/2006/relationships/hyperlink" Target="https://www.shoene.org/d_book/data/kiw00018r3/HTML5/pc.html" TargetMode="External"/><Relationship Id="rId183" Type="http://schemas.openxmlformats.org/officeDocument/2006/relationships/ctrlProp" Target="../ctrlProps/ctrlProp187.xml"/><Relationship Id="rId239" Type="http://schemas.openxmlformats.org/officeDocument/2006/relationships/ctrlProp" Target="../ctrlProps/ctrlProp243.xml"/><Relationship Id="rId250" Type="http://schemas.openxmlformats.org/officeDocument/2006/relationships/ctrlProp" Target="../ctrlProps/ctrlProp254.xml"/><Relationship Id="rId292" Type="http://schemas.openxmlformats.org/officeDocument/2006/relationships/ctrlProp" Target="../ctrlProps/ctrlProp296.xml"/><Relationship Id="rId306" Type="http://schemas.openxmlformats.org/officeDocument/2006/relationships/ctrlProp" Target="../ctrlProps/ctrlProp310.xml"/><Relationship Id="rId45" Type="http://schemas.openxmlformats.org/officeDocument/2006/relationships/hyperlink" Target="chrome-extension://efaidnbmnnnibpcajpcglclefindmkaj/http:/www.mjkk.or.jp/wp-content/uploads/2019/07/78cf4ecc0df0e7ac61dd4083c9e71e36.pdf" TargetMode="External"/><Relationship Id="rId87" Type="http://schemas.openxmlformats.org/officeDocument/2006/relationships/ctrlProp" Target="../ctrlProps/ctrlProp91.xml"/><Relationship Id="rId110" Type="http://schemas.openxmlformats.org/officeDocument/2006/relationships/ctrlProp" Target="../ctrlProps/ctrlProp114.xml"/><Relationship Id="rId348" Type="http://schemas.openxmlformats.org/officeDocument/2006/relationships/ctrlProp" Target="../ctrlProps/ctrlProp352.xml"/><Relationship Id="rId152" Type="http://schemas.openxmlformats.org/officeDocument/2006/relationships/ctrlProp" Target="../ctrlProps/ctrlProp156.xml"/><Relationship Id="rId194" Type="http://schemas.openxmlformats.org/officeDocument/2006/relationships/ctrlProp" Target="../ctrlProps/ctrlProp198.xml"/><Relationship Id="rId208" Type="http://schemas.openxmlformats.org/officeDocument/2006/relationships/ctrlProp" Target="../ctrlProps/ctrlProp212.xml"/><Relationship Id="rId261" Type="http://schemas.openxmlformats.org/officeDocument/2006/relationships/ctrlProp" Target="../ctrlProps/ctrlProp265.xml"/><Relationship Id="rId14" Type="http://schemas.openxmlformats.org/officeDocument/2006/relationships/hyperlink" Target="https://www.jawic.or.jp/syurui/07.php" TargetMode="External"/><Relationship Id="rId56" Type="http://schemas.openxmlformats.org/officeDocument/2006/relationships/ctrlProp" Target="../ctrlProps/ctrlProp60.xml"/><Relationship Id="rId317" Type="http://schemas.openxmlformats.org/officeDocument/2006/relationships/ctrlProp" Target="../ctrlProps/ctrlProp321.xml"/><Relationship Id="rId359" Type="http://schemas.openxmlformats.org/officeDocument/2006/relationships/ctrlProp" Target="../ctrlProps/ctrlProp363.xml"/><Relationship Id="rId98" Type="http://schemas.openxmlformats.org/officeDocument/2006/relationships/ctrlProp" Target="../ctrlProps/ctrlProp102.xml"/><Relationship Id="rId121" Type="http://schemas.openxmlformats.org/officeDocument/2006/relationships/ctrlProp" Target="../ctrlProps/ctrlProp125.xml"/><Relationship Id="rId163" Type="http://schemas.openxmlformats.org/officeDocument/2006/relationships/ctrlProp" Target="../ctrlProps/ctrlProp167.xml"/><Relationship Id="rId219" Type="http://schemas.openxmlformats.org/officeDocument/2006/relationships/ctrlProp" Target="../ctrlProps/ctrlProp223.xml"/><Relationship Id="rId370" Type="http://schemas.openxmlformats.org/officeDocument/2006/relationships/ctrlProp" Target="../ctrlProps/ctrlProp374.xml"/><Relationship Id="rId230" Type="http://schemas.openxmlformats.org/officeDocument/2006/relationships/ctrlProp" Target="../ctrlProps/ctrlProp234.xml"/><Relationship Id="rId25" Type="http://schemas.openxmlformats.org/officeDocument/2006/relationships/hyperlink" Target="http://www.juhinkyo.jp/knowledge/knowledge-foundation/soft-ground/" TargetMode="External"/><Relationship Id="rId67" Type="http://schemas.openxmlformats.org/officeDocument/2006/relationships/ctrlProp" Target="../ctrlProps/ctrlProp71.xml"/><Relationship Id="rId272" Type="http://schemas.openxmlformats.org/officeDocument/2006/relationships/ctrlProp" Target="../ctrlProps/ctrlProp276.xml"/><Relationship Id="rId328" Type="http://schemas.openxmlformats.org/officeDocument/2006/relationships/ctrlProp" Target="../ctrlProps/ctrlProp332.xml"/><Relationship Id="rId132" Type="http://schemas.openxmlformats.org/officeDocument/2006/relationships/ctrlProp" Target="../ctrlProps/ctrlProp136.xml"/><Relationship Id="rId174" Type="http://schemas.openxmlformats.org/officeDocument/2006/relationships/ctrlProp" Target="../ctrlProps/ctrlProp178.xml"/><Relationship Id="rId381" Type="http://schemas.openxmlformats.org/officeDocument/2006/relationships/ctrlProp" Target="../ctrlProps/ctrlProp385.xml"/><Relationship Id="rId241" Type="http://schemas.openxmlformats.org/officeDocument/2006/relationships/ctrlProp" Target="../ctrlProps/ctrlProp245.xml"/><Relationship Id="rId36" Type="http://schemas.openxmlformats.org/officeDocument/2006/relationships/hyperlink" Target="https://www.google.co.jp/search?q=%E5%B7%A5%E7%A8%8B%E5%9B%B3&amp;tbm=isch&amp;ved=2ahUKEwiE4ef5zPH9AhV5QPUHHRP1A1gQ2-cCegQIABAA&amp;oq=%E5%B7%A5%E7%A8%8B%E5%9B%B3&amp;gs_lcp=CgNpbWcQAzIFCAAQgAQyBQgAEIAEMgUIABCABDIFCAAQgAQyBQgAEIAEMgUIABCABDoHCAAQBBCABDoICAAQsQMQgwE6CggAEAQQgAQQsQM6BggAEAQQAzoJCAAQBBCABBAYULUNWMgjYOYqaABwAHgAgAHmAYgB0wqSAQUyLjYuMpgBAKABAaoBC2d3cy13aXotaW1nwAEB&amp;sclient=img&amp;ei=cwkcZMTbK_mA1e8Pk-qPwAU&amp;bih=671&amp;biw=1518" TargetMode="External"/><Relationship Id="rId283" Type="http://schemas.openxmlformats.org/officeDocument/2006/relationships/ctrlProp" Target="../ctrlProps/ctrlProp287.xml"/><Relationship Id="rId339" Type="http://schemas.openxmlformats.org/officeDocument/2006/relationships/ctrlProp" Target="../ctrlProps/ctrlProp343.xml"/><Relationship Id="rId78" Type="http://schemas.openxmlformats.org/officeDocument/2006/relationships/ctrlProp" Target="../ctrlProps/ctrlProp82.xml"/><Relationship Id="rId101" Type="http://schemas.openxmlformats.org/officeDocument/2006/relationships/ctrlProp" Target="../ctrlProps/ctrlProp105.xml"/><Relationship Id="rId143" Type="http://schemas.openxmlformats.org/officeDocument/2006/relationships/ctrlProp" Target="../ctrlProps/ctrlProp147.xml"/><Relationship Id="rId185" Type="http://schemas.openxmlformats.org/officeDocument/2006/relationships/ctrlProp" Target="../ctrlProps/ctrlProp189.xml"/><Relationship Id="rId350" Type="http://schemas.openxmlformats.org/officeDocument/2006/relationships/ctrlProp" Target="../ctrlProps/ctrlProp354.xml"/><Relationship Id="rId9" Type="http://schemas.openxmlformats.org/officeDocument/2006/relationships/hyperlink" Target="https://www.google.co.jp/search?q=%E9%85%8D%E7%BD%AE%E5%9B%B3&amp;biw=1518&amp;bih=671&amp;tbm=isch&amp;source=lnms&amp;sa=X&amp;ved=0ahUKEwimjOSThqbJAhUCK6YKHbb-BxAQ_AUIBigB&amp;dpr=0.9" TargetMode="External"/><Relationship Id="rId210" Type="http://schemas.openxmlformats.org/officeDocument/2006/relationships/ctrlProp" Target="../ctrlProps/ctrlProp214.xml"/><Relationship Id="rId26" Type="http://schemas.openxmlformats.org/officeDocument/2006/relationships/hyperlink" Target="https://www.google.co.jp/search?q=%E5%B9%B3%E9%9D%A2%E5%9B%B3&amp;biw=1280&amp;bih=663&amp;source=lnms&amp;tbm=isch&amp;sa=X&amp;ved=0ahUKEwiIwbua483KAhUG5KYKHU8zCkoQ_AUIBigB" TargetMode="External"/><Relationship Id="rId231" Type="http://schemas.openxmlformats.org/officeDocument/2006/relationships/ctrlProp" Target="../ctrlProps/ctrlProp235.xml"/><Relationship Id="rId252" Type="http://schemas.openxmlformats.org/officeDocument/2006/relationships/ctrlProp" Target="../ctrlProps/ctrlProp256.xml"/><Relationship Id="rId273" Type="http://schemas.openxmlformats.org/officeDocument/2006/relationships/ctrlProp" Target="../ctrlProps/ctrlProp277.xml"/><Relationship Id="rId294" Type="http://schemas.openxmlformats.org/officeDocument/2006/relationships/ctrlProp" Target="../ctrlProps/ctrlProp298.xml"/><Relationship Id="rId308" Type="http://schemas.openxmlformats.org/officeDocument/2006/relationships/ctrlProp" Target="../ctrlProps/ctrlProp312.xml"/><Relationship Id="rId329" Type="http://schemas.openxmlformats.org/officeDocument/2006/relationships/ctrlProp" Target="../ctrlProps/ctrlProp333.xml"/><Relationship Id="rId47" Type="http://schemas.openxmlformats.org/officeDocument/2006/relationships/drawing" Target="../drawings/drawing6.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340" Type="http://schemas.openxmlformats.org/officeDocument/2006/relationships/ctrlProp" Target="../ctrlProps/ctrlProp344.xml"/><Relationship Id="rId361" Type="http://schemas.openxmlformats.org/officeDocument/2006/relationships/ctrlProp" Target="../ctrlProps/ctrlProp365.xml"/><Relationship Id="rId196" Type="http://schemas.openxmlformats.org/officeDocument/2006/relationships/ctrlProp" Target="../ctrlProps/ctrlProp200.xml"/><Relationship Id="rId200" Type="http://schemas.openxmlformats.org/officeDocument/2006/relationships/ctrlProp" Target="../ctrlProps/ctrlProp204.xml"/><Relationship Id="rId16" Type="http://schemas.openxmlformats.org/officeDocument/2006/relationships/hyperlink" Target="http://www.jlira.jp/jas_2D.html" TargetMode="Externa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284" Type="http://schemas.openxmlformats.org/officeDocument/2006/relationships/ctrlProp" Target="../ctrlProps/ctrlProp288.xml"/><Relationship Id="rId319" Type="http://schemas.openxmlformats.org/officeDocument/2006/relationships/ctrlProp" Target="../ctrlProps/ctrlProp323.xml"/><Relationship Id="rId37" Type="http://schemas.openxmlformats.org/officeDocument/2006/relationships/hyperlink" Target="https://www.google.co.jp/search?q=%E8%A8%AD%E5%82%99%E5%9B%B3&amp;tbm=isch&amp;ved=2ahUKEwiVjOqNzfH9AhWwRvUHHa7_D50Q2-cCegQIABAA&amp;oq=%E8%A8%AD%E5%82%99%E5%9B%B3&amp;gs_lcp=CgNpbWcQAzIFCAAQgAQyBQgAEIAEMgUIABCABDIFCAAQgAQyBQgAEIAEMgUIABCABDIFCAAQgAQyBQgAEIAEMgUIABCABDIFCAAQgAQ6BggAEAcQHjoJCAAQBBCABBAlOgsIABAEEIAEECUQGFDoCVioGmD0IWgAcAB4AIABdogB-QWSAQM1LjOYAQCgAQGqAQtnd3Mtd2l6LWltZ8ABAQ&amp;sclient=img&amp;ei=nQkcZNXJKrCN1e8Prv-_6Ak&amp;bih=671&amp;biw=1518" TargetMode="Externa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330" Type="http://schemas.openxmlformats.org/officeDocument/2006/relationships/ctrlProp" Target="../ctrlProps/ctrlProp334.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351" Type="http://schemas.openxmlformats.org/officeDocument/2006/relationships/ctrlProp" Target="../ctrlProps/ctrlProp355.xml"/><Relationship Id="rId372" Type="http://schemas.openxmlformats.org/officeDocument/2006/relationships/ctrlProp" Target="../ctrlProps/ctrlProp376.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4" Type="http://schemas.openxmlformats.org/officeDocument/2006/relationships/ctrlProp" Target="../ctrlProps/ctrlProp278.xml"/><Relationship Id="rId295" Type="http://schemas.openxmlformats.org/officeDocument/2006/relationships/ctrlProp" Target="../ctrlProps/ctrlProp299.xml"/><Relationship Id="rId309" Type="http://schemas.openxmlformats.org/officeDocument/2006/relationships/ctrlProp" Target="../ctrlProps/ctrlProp313.xml"/><Relationship Id="rId27" Type="http://schemas.openxmlformats.org/officeDocument/2006/relationships/hyperlink" Target="https://www.purekyo.or.jp/about/prefab_building/structure/steel.html" TargetMode="External"/><Relationship Id="rId48" Type="http://schemas.openxmlformats.org/officeDocument/2006/relationships/vmlDrawing" Target="../drawings/vmlDrawing3.v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320" Type="http://schemas.openxmlformats.org/officeDocument/2006/relationships/ctrlProp" Target="../ctrlProps/ctrlProp324.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341" Type="http://schemas.openxmlformats.org/officeDocument/2006/relationships/ctrlProp" Target="../ctrlProps/ctrlProp345.xml"/><Relationship Id="rId362" Type="http://schemas.openxmlformats.org/officeDocument/2006/relationships/ctrlProp" Target="../ctrlProps/ctrlProp366.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285" Type="http://schemas.openxmlformats.org/officeDocument/2006/relationships/ctrlProp" Target="../ctrlProps/ctrlProp289.xml"/><Relationship Id="rId17" Type="http://schemas.openxmlformats.org/officeDocument/2006/relationships/hyperlink" Target="https://www.maff.go.jp/j/jas/jas_kikaku/attach/pdf/kikaku_itiran2-365.pdf" TargetMode="External"/><Relationship Id="rId38" Type="http://schemas.openxmlformats.org/officeDocument/2006/relationships/hyperlink" Target="http://www.jpea.gr.jp/" TargetMode="Externa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310" Type="http://schemas.openxmlformats.org/officeDocument/2006/relationships/ctrlProp" Target="../ctrlProps/ctrlProp314.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331" Type="http://schemas.openxmlformats.org/officeDocument/2006/relationships/ctrlProp" Target="../ctrlProps/ctrlProp335.xml"/><Relationship Id="rId352" Type="http://schemas.openxmlformats.org/officeDocument/2006/relationships/ctrlProp" Target="../ctrlProps/ctrlProp356.xml"/><Relationship Id="rId373" Type="http://schemas.openxmlformats.org/officeDocument/2006/relationships/ctrlProp" Target="../ctrlProps/ctrlProp377.xml"/><Relationship Id="rId1" Type="http://schemas.openxmlformats.org/officeDocument/2006/relationships/hyperlink" Target="http://www.aij.or.jp/jpn/seismj/lecture/lec6.htm" TargetMode="External"/><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 Id="rId28" Type="http://schemas.openxmlformats.org/officeDocument/2006/relationships/hyperlink" Target="https://www.maff.go.jp/j/jas/jas_kikaku/attach/pdf/kikaku_itiran2-365.pdf" TargetMode="External"/><Relationship Id="rId49" Type="http://schemas.openxmlformats.org/officeDocument/2006/relationships/ctrlProp" Target="../ctrlProps/ctrlProp53.xml"/><Relationship Id="rId114" Type="http://schemas.openxmlformats.org/officeDocument/2006/relationships/ctrlProp" Target="../ctrlProps/ctrlProp118.xml"/><Relationship Id="rId275" Type="http://schemas.openxmlformats.org/officeDocument/2006/relationships/ctrlProp" Target="../ctrlProps/ctrlProp279.xml"/><Relationship Id="rId296" Type="http://schemas.openxmlformats.org/officeDocument/2006/relationships/ctrlProp" Target="../ctrlProps/ctrlProp300.xml"/><Relationship Id="rId300" Type="http://schemas.openxmlformats.org/officeDocument/2006/relationships/ctrlProp" Target="../ctrlProps/ctrlProp304.xml"/><Relationship Id="rId60" Type="http://schemas.openxmlformats.org/officeDocument/2006/relationships/ctrlProp" Target="../ctrlProps/ctrlProp64.xml"/><Relationship Id="rId81" Type="http://schemas.openxmlformats.org/officeDocument/2006/relationships/ctrlProp" Target="../ctrlProps/ctrlProp85.xml"/><Relationship Id="rId135" Type="http://schemas.openxmlformats.org/officeDocument/2006/relationships/ctrlProp" Target="../ctrlProps/ctrlProp139.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321" Type="http://schemas.openxmlformats.org/officeDocument/2006/relationships/ctrlProp" Target="../ctrlProps/ctrlProp325.xml"/><Relationship Id="rId342" Type="http://schemas.openxmlformats.org/officeDocument/2006/relationships/ctrlProp" Target="../ctrlProps/ctrlProp346.xml"/><Relationship Id="rId363" Type="http://schemas.openxmlformats.org/officeDocument/2006/relationships/ctrlProp" Target="../ctrlProps/ctrlProp367.xml"/><Relationship Id="rId202" Type="http://schemas.openxmlformats.org/officeDocument/2006/relationships/ctrlProp" Target="../ctrlProps/ctrlProp206.xml"/><Relationship Id="rId223" Type="http://schemas.openxmlformats.org/officeDocument/2006/relationships/ctrlProp" Target="../ctrlProps/ctrlProp227.xml"/><Relationship Id="rId244" Type="http://schemas.openxmlformats.org/officeDocument/2006/relationships/ctrlProp" Target="../ctrlProps/ctrlProp248.xml"/><Relationship Id="rId18" Type="http://schemas.openxmlformats.org/officeDocument/2006/relationships/hyperlink" Target="https://www.howtec.or.jp/publics/index/139/" TargetMode="External"/><Relationship Id="rId39" Type="http://schemas.openxmlformats.org/officeDocument/2006/relationships/hyperlink" Target="http://www.ieij.or.jp/what/index.html" TargetMode="External"/><Relationship Id="rId265" Type="http://schemas.openxmlformats.org/officeDocument/2006/relationships/ctrlProp" Target="../ctrlProps/ctrlProp269.xml"/><Relationship Id="rId286" Type="http://schemas.openxmlformats.org/officeDocument/2006/relationships/ctrlProp" Target="../ctrlProps/ctrlProp290.xml"/><Relationship Id="rId50" Type="http://schemas.openxmlformats.org/officeDocument/2006/relationships/ctrlProp" Target="../ctrlProps/ctrlProp54.xml"/><Relationship Id="rId104" Type="http://schemas.openxmlformats.org/officeDocument/2006/relationships/ctrlProp" Target="../ctrlProps/ctrlProp108.xml"/><Relationship Id="rId125" Type="http://schemas.openxmlformats.org/officeDocument/2006/relationships/ctrlProp" Target="../ctrlProps/ctrlProp129.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311" Type="http://schemas.openxmlformats.org/officeDocument/2006/relationships/ctrlProp" Target="../ctrlProps/ctrlProp315.xml"/><Relationship Id="rId332" Type="http://schemas.openxmlformats.org/officeDocument/2006/relationships/ctrlProp" Target="../ctrlProps/ctrlProp336.xml"/><Relationship Id="rId353" Type="http://schemas.openxmlformats.org/officeDocument/2006/relationships/ctrlProp" Target="../ctrlProps/ctrlProp357.xml"/><Relationship Id="rId374" Type="http://schemas.openxmlformats.org/officeDocument/2006/relationships/ctrlProp" Target="../ctrlProps/ctrlProp378.xml"/><Relationship Id="rId71" Type="http://schemas.openxmlformats.org/officeDocument/2006/relationships/ctrlProp" Target="../ctrlProps/ctrlProp75.xml"/><Relationship Id="rId92" Type="http://schemas.openxmlformats.org/officeDocument/2006/relationships/ctrlProp" Target="../ctrlProps/ctrlProp96.xml"/><Relationship Id="rId213" Type="http://schemas.openxmlformats.org/officeDocument/2006/relationships/ctrlProp" Target="../ctrlProps/ctrlProp217.xml"/><Relationship Id="rId234" Type="http://schemas.openxmlformats.org/officeDocument/2006/relationships/ctrlProp" Target="../ctrlProps/ctrlProp238.xml"/><Relationship Id="rId2" Type="http://schemas.openxmlformats.org/officeDocument/2006/relationships/hyperlink" Target="https://www.purekyo.or.jp/about/prefab_building/structure/wood.html" TargetMode="External"/><Relationship Id="rId29" Type="http://schemas.openxmlformats.org/officeDocument/2006/relationships/hyperlink" Target="https://www.howtec.or.jp/publics/index/139/" TargetMode="External"/><Relationship Id="rId255" Type="http://schemas.openxmlformats.org/officeDocument/2006/relationships/ctrlProp" Target="../ctrlProps/ctrlProp259.xml"/><Relationship Id="rId276" Type="http://schemas.openxmlformats.org/officeDocument/2006/relationships/ctrlProp" Target="../ctrlProps/ctrlProp280.xml"/><Relationship Id="rId297" Type="http://schemas.openxmlformats.org/officeDocument/2006/relationships/ctrlProp" Target="../ctrlProps/ctrlProp301.xml"/><Relationship Id="rId40" Type="http://schemas.openxmlformats.org/officeDocument/2006/relationships/hyperlink" Target="http://dankenkyou.com/asset/00032/kousyuukai/20151000_jyuuten.pdf" TargetMode="External"/><Relationship Id="rId115" Type="http://schemas.openxmlformats.org/officeDocument/2006/relationships/ctrlProp" Target="../ctrlProps/ctrlProp119.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301" Type="http://schemas.openxmlformats.org/officeDocument/2006/relationships/ctrlProp" Target="../ctrlProps/ctrlProp305.xml"/><Relationship Id="rId322" Type="http://schemas.openxmlformats.org/officeDocument/2006/relationships/ctrlProp" Target="../ctrlProps/ctrlProp326.xml"/><Relationship Id="rId343" Type="http://schemas.openxmlformats.org/officeDocument/2006/relationships/ctrlProp" Target="../ctrlProps/ctrlProp347.xml"/><Relationship Id="rId364" Type="http://schemas.openxmlformats.org/officeDocument/2006/relationships/ctrlProp" Target="../ctrlProps/ctrlProp368.xml"/><Relationship Id="rId61" Type="http://schemas.openxmlformats.org/officeDocument/2006/relationships/ctrlProp" Target="../ctrlProps/ctrlProp65.xml"/><Relationship Id="rId82" Type="http://schemas.openxmlformats.org/officeDocument/2006/relationships/ctrlProp" Target="../ctrlProps/ctrlProp86.xml"/><Relationship Id="rId199" Type="http://schemas.openxmlformats.org/officeDocument/2006/relationships/ctrlProp" Target="../ctrlProps/ctrlProp203.xml"/><Relationship Id="rId203" Type="http://schemas.openxmlformats.org/officeDocument/2006/relationships/ctrlProp" Target="../ctrlProps/ctrlProp207.xml"/><Relationship Id="rId19" Type="http://schemas.openxmlformats.org/officeDocument/2006/relationships/hyperlink" Target="https://www.jawic.or.jp/syurui/07.php" TargetMode="External"/><Relationship Id="rId224" Type="http://schemas.openxmlformats.org/officeDocument/2006/relationships/ctrlProp" Target="../ctrlProps/ctrlProp228.xml"/><Relationship Id="rId245" Type="http://schemas.openxmlformats.org/officeDocument/2006/relationships/ctrlProp" Target="../ctrlProps/ctrlProp249.xml"/><Relationship Id="rId266" Type="http://schemas.openxmlformats.org/officeDocument/2006/relationships/ctrlProp" Target="../ctrlProps/ctrlProp270.xml"/><Relationship Id="rId287" Type="http://schemas.openxmlformats.org/officeDocument/2006/relationships/ctrlProp" Target="../ctrlProps/ctrlProp291.xml"/><Relationship Id="rId30" Type="http://schemas.openxmlformats.org/officeDocument/2006/relationships/hyperlink" Target="https://www.vec.gr.jp/kenzai/siding/" TargetMode="Externa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312" Type="http://schemas.openxmlformats.org/officeDocument/2006/relationships/ctrlProp" Target="../ctrlProps/ctrlProp316.xml"/><Relationship Id="rId333" Type="http://schemas.openxmlformats.org/officeDocument/2006/relationships/ctrlProp" Target="../ctrlProps/ctrlProp337.xml"/><Relationship Id="rId354" Type="http://schemas.openxmlformats.org/officeDocument/2006/relationships/ctrlProp" Target="../ctrlProps/ctrlProp358.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189" Type="http://schemas.openxmlformats.org/officeDocument/2006/relationships/ctrlProp" Target="../ctrlProps/ctrlProp193.xml"/><Relationship Id="rId375" Type="http://schemas.openxmlformats.org/officeDocument/2006/relationships/ctrlProp" Target="../ctrlProps/ctrlProp379.xml"/><Relationship Id="rId3" Type="http://schemas.openxmlformats.org/officeDocument/2006/relationships/hyperlink" Target="https://www.2x4assoc.or.jp/build/trait/" TargetMode="External"/><Relationship Id="rId214" Type="http://schemas.openxmlformats.org/officeDocument/2006/relationships/ctrlProp" Target="../ctrlProps/ctrlProp218.xml"/><Relationship Id="rId235" Type="http://schemas.openxmlformats.org/officeDocument/2006/relationships/ctrlProp" Target="../ctrlProps/ctrlProp239.xml"/><Relationship Id="rId256" Type="http://schemas.openxmlformats.org/officeDocument/2006/relationships/ctrlProp" Target="../ctrlProps/ctrlProp260.xml"/><Relationship Id="rId277" Type="http://schemas.openxmlformats.org/officeDocument/2006/relationships/ctrlProp" Target="../ctrlProps/ctrlProp281.xml"/><Relationship Id="rId298" Type="http://schemas.openxmlformats.org/officeDocument/2006/relationships/ctrlProp" Target="../ctrlProps/ctrlProp302.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302" Type="http://schemas.openxmlformats.org/officeDocument/2006/relationships/ctrlProp" Target="../ctrlProps/ctrlProp306.xml"/><Relationship Id="rId323" Type="http://schemas.openxmlformats.org/officeDocument/2006/relationships/ctrlProp" Target="../ctrlProps/ctrlProp327.xml"/><Relationship Id="rId344" Type="http://schemas.openxmlformats.org/officeDocument/2006/relationships/ctrlProp" Target="../ctrlProps/ctrlProp348.xml"/><Relationship Id="rId20" Type="http://schemas.openxmlformats.org/officeDocument/2006/relationships/hyperlink" Target="http://www.zenmoku.jp/seizai/kouzou_jas_new.html" TargetMode="External"/><Relationship Id="rId41" Type="http://schemas.openxmlformats.org/officeDocument/2006/relationships/hyperlink" Target="http://www.sotobari.org/about/index.html" TargetMode="External"/><Relationship Id="rId62" Type="http://schemas.openxmlformats.org/officeDocument/2006/relationships/ctrlProp" Target="../ctrlProps/ctrlProp66.xml"/><Relationship Id="rId83" Type="http://schemas.openxmlformats.org/officeDocument/2006/relationships/ctrlProp" Target="../ctrlProps/ctrlProp87.xml"/><Relationship Id="rId179" Type="http://schemas.openxmlformats.org/officeDocument/2006/relationships/ctrlProp" Target="../ctrlProps/ctrlProp183.xml"/><Relationship Id="rId365" Type="http://schemas.openxmlformats.org/officeDocument/2006/relationships/ctrlProp" Target="../ctrlProps/ctrlProp369.xml"/><Relationship Id="rId190" Type="http://schemas.openxmlformats.org/officeDocument/2006/relationships/ctrlProp" Target="../ctrlProps/ctrlProp194.xml"/><Relationship Id="rId204" Type="http://schemas.openxmlformats.org/officeDocument/2006/relationships/ctrlProp" Target="../ctrlProps/ctrlProp208.xml"/><Relationship Id="rId225" Type="http://schemas.openxmlformats.org/officeDocument/2006/relationships/ctrlProp" Target="../ctrlProps/ctrlProp229.xml"/><Relationship Id="rId246" Type="http://schemas.openxmlformats.org/officeDocument/2006/relationships/ctrlProp" Target="../ctrlProps/ctrlProp250.xml"/><Relationship Id="rId267" Type="http://schemas.openxmlformats.org/officeDocument/2006/relationships/ctrlProp" Target="../ctrlProps/ctrlProp271.xml"/><Relationship Id="rId288" Type="http://schemas.openxmlformats.org/officeDocument/2006/relationships/ctrlProp" Target="../ctrlProps/ctrlProp292.xml"/><Relationship Id="rId106" Type="http://schemas.openxmlformats.org/officeDocument/2006/relationships/ctrlProp" Target="../ctrlProps/ctrlProp110.xml"/><Relationship Id="rId127" Type="http://schemas.openxmlformats.org/officeDocument/2006/relationships/ctrlProp" Target="../ctrlProps/ctrlProp131.xml"/><Relationship Id="rId313" Type="http://schemas.openxmlformats.org/officeDocument/2006/relationships/ctrlProp" Target="../ctrlProps/ctrlProp317.xml"/><Relationship Id="rId10" Type="http://schemas.openxmlformats.org/officeDocument/2006/relationships/hyperlink" Target="https://www.google.co.jp/search?q=%E7%AB%8B%E9%9D%A2%E5%9B%B3&amp;tbm=isch&amp;ved=2ahUKEwjXvprCzPH9AhVWFYgKHZf9DZcQ2-cCegQIABAA&amp;oq=%E7%AB%8B%E9%9D%A2%E5%9B%B3&amp;gs_lcp=CgNpbWcQAzIFCAAQgAQyBQgAEIAEMgUIABCABDIFCAAQgAQyBQgAEIAEMgUIABCABDIFCAAQgAQyBQgAEIAEMgUIABCABDIFCAAQgAQ6CAgAEIAEELEDOggIABCxAxCDAToECAAQAzoHCAAQBBCABDoKCAAQBBCABBCxAzoNCAAQBBCABBCxAxCDAToLCAAQBBCABBAKEBg6CQgAEAQQgAQQGDoJCAAQgAQQChAYUIsPWJYwYLs3aABwAHgAgAGVAYgB3Q2SAQQwLjE0mAEAoAEBqgELZ3dzLXdpei1pbWewAQDAAQE&amp;sclient=img&amp;ei=_wgcZJfDBtaqoASX-7e4CQ&amp;bih=671&amp;biw=1518" TargetMode="External"/><Relationship Id="rId31" Type="http://schemas.openxmlformats.org/officeDocument/2006/relationships/hyperlink" Target="http://www.nsk-web.org/morutaru/model.html" TargetMode="External"/><Relationship Id="rId52" Type="http://schemas.openxmlformats.org/officeDocument/2006/relationships/ctrlProp" Target="../ctrlProps/ctrlProp56.xml"/><Relationship Id="rId73" Type="http://schemas.openxmlformats.org/officeDocument/2006/relationships/ctrlProp" Target="../ctrlProps/ctrlProp77.xml"/><Relationship Id="rId94" Type="http://schemas.openxmlformats.org/officeDocument/2006/relationships/ctrlProp" Target="../ctrlProps/ctrlProp98.xml"/><Relationship Id="rId148" Type="http://schemas.openxmlformats.org/officeDocument/2006/relationships/ctrlProp" Target="../ctrlProps/ctrlProp152.xml"/><Relationship Id="rId169" Type="http://schemas.openxmlformats.org/officeDocument/2006/relationships/ctrlProp" Target="../ctrlProps/ctrlProp173.xml"/><Relationship Id="rId334" Type="http://schemas.openxmlformats.org/officeDocument/2006/relationships/ctrlProp" Target="../ctrlProps/ctrlProp338.xml"/><Relationship Id="rId355" Type="http://schemas.openxmlformats.org/officeDocument/2006/relationships/ctrlProp" Target="../ctrlProps/ctrlProp359.xml"/><Relationship Id="rId376" Type="http://schemas.openxmlformats.org/officeDocument/2006/relationships/ctrlProp" Target="../ctrlProps/ctrlProp380.xml"/><Relationship Id="rId4" Type="http://schemas.openxmlformats.org/officeDocument/2006/relationships/hyperlink" Target="http://www.glass-fiber.net/master_jutendannetu_nashi_process.html" TargetMode="External"/><Relationship Id="rId180" Type="http://schemas.openxmlformats.org/officeDocument/2006/relationships/ctrlProp" Target="../ctrlProps/ctrlProp18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278" Type="http://schemas.openxmlformats.org/officeDocument/2006/relationships/ctrlProp" Target="../ctrlProps/ctrlProp282.xml"/><Relationship Id="rId303" Type="http://schemas.openxmlformats.org/officeDocument/2006/relationships/ctrlProp" Target="../ctrlProps/ctrlProp307.xml"/><Relationship Id="rId42" Type="http://schemas.openxmlformats.org/officeDocument/2006/relationships/hyperlink" Target="https://www.shoene.org/d_book/" TargetMode="External"/><Relationship Id="rId84" Type="http://schemas.openxmlformats.org/officeDocument/2006/relationships/ctrlProp" Target="../ctrlProps/ctrlProp88.xml"/><Relationship Id="rId138" Type="http://schemas.openxmlformats.org/officeDocument/2006/relationships/ctrlProp" Target="../ctrlProps/ctrlProp142.xml"/><Relationship Id="rId345" Type="http://schemas.openxmlformats.org/officeDocument/2006/relationships/ctrlProp" Target="../ctrlProps/ctrlProp349.xml"/><Relationship Id="rId191" Type="http://schemas.openxmlformats.org/officeDocument/2006/relationships/ctrlProp" Target="../ctrlProps/ctrlProp195.xml"/><Relationship Id="rId205" Type="http://schemas.openxmlformats.org/officeDocument/2006/relationships/ctrlProp" Target="../ctrlProps/ctrlProp209.xml"/><Relationship Id="rId247" Type="http://schemas.openxmlformats.org/officeDocument/2006/relationships/ctrlProp" Target="../ctrlProps/ctrlProp251.xml"/><Relationship Id="rId107" Type="http://schemas.openxmlformats.org/officeDocument/2006/relationships/ctrlProp" Target="../ctrlProps/ctrlProp111.xml"/><Relationship Id="rId289" Type="http://schemas.openxmlformats.org/officeDocument/2006/relationships/ctrlProp" Target="../ctrlProps/ctrlProp293.xml"/><Relationship Id="rId11" Type="http://schemas.openxmlformats.org/officeDocument/2006/relationships/hyperlink" Target="https://www.google.co.jp/search?q=%E6%96%AD%E9%9D%A2%E5%9B%B3&amp;tbm=isch&amp;ved=2ahUKEwjzvsfXzPH9AhXNeN4KHTKMDwMQ2-cCegQIABAA&amp;oq=%E6%96%AD%E9%9D%A2%E5%9B%B3&amp;gs_lcp=CgNpbWcQAzIFCAAQgAQyBQgAEIAEMgUIABCABDIFCAAQgAQyBQgAEIAEMgUIABCABDIFCAAQgAQyBQgAEIAEMgUIABCABDIFCAAQgAQ6CAgAELEDEIMBOg0IABAEEIAEELEDEIMBOgYIABAEEAM6BwgAEAQQgAQ6CggAEAQQgAQQsQNQ6QpYrB5goShoAHAAeACAAbUBiAGPDJIBBDEuMTGYAQCgAQGqAQtnd3Mtd2l6LWltZ8ABAQ&amp;sclient=img&amp;ei=KwkcZLP9Nc3x-QaymL4Y&amp;bih=671&amp;biw=1518" TargetMode="External"/><Relationship Id="rId53" Type="http://schemas.openxmlformats.org/officeDocument/2006/relationships/ctrlProp" Target="../ctrlProps/ctrlProp57.xml"/><Relationship Id="rId149" Type="http://schemas.openxmlformats.org/officeDocument/2006/relationships/ctrlProp" Target="../ctrlProps/ctrlProp153.xml"/><Relationship Id="rId314" Type="http://schemas.openxmlformats.org/officeDocument/2006/relationships/ctrlProp" Target="../ctrlProps/ctrlProp318.xml"/><Relationship Id="rId356" Type="http://schemas.openxmlformats.org/officeDocument/2006/relationships/ctrlProp" Target="../ctrlProps/ctrlProp360.xml"/><Relationship Id="rId95" Type="http://schemas.openxmlformats.org/officeDocument/2006/relationships/ctrlProp" Target="../ctrlProps/ctrlProp99.xml"/><Relationship Id="rId160" Type="http://schemas.openxmlformats.org/officeDocument/2006/relationships/ctrlProp" Target="../ctrlProps/ctrlProp164.xml"/><Relationship Id="rId216" Type="http://schemas.openxmlformats.org/officeDocument/2006/relationships/ctrlProp" Target="../ctrlProps/ctrlProp220.xml"/><Relationship Id="rId258" Type="http://schemas.openxmlformats.org/officeDocument/2006/relationships/ctrlProp" Target="../ctrlProps/ctrlProp262.xml"/><Relationship Id="rId22" Type="http://schemas.openxmlformats.org/officeDocument/2006/relationships/hyperlink" Target="http://www.jsma.or.jp/Top/sashforconstructionrelation/Basicinformation/tabid/192/Default.aspx" TargetMode="External"/><Relationship Id="rId64" Type="http://schemas.openxmlformats.org/officeDocument/2006/relationships/ctrlProp" Target="../ctrlProps/ctrlProp68.xml"/><Relationship Id="rId118" Type="http://schemas.openxmlformats.org/officeDocument/2006/relationships/ctrlProp" Target="../ctrlProps/ctrlProp122.xml"/><Relationship Id="rId325" Type="http://schemas.openxmlformats.org/officeDocument/2006/relationships/ctrlProp" Target="../ctrlProps/ctrlProp329.xml"/><Relationship Id="rId367" Type="http://schemas.openxmlformats.org/officeDocument/2006/relationships/ctrlProp" Target="../ctrlProps/ctrlProp371.xml"/><Relationship Id="rId171" Type="http://schemas.openxmlformats.org/officeDocument/2006/relationships/ctrlProp" Target="../ctrlProps/ctrlProp175.xml"/><Relationship Id="rId227" Type="http://schemas.openxmlformats.org/officeDocument/2006/relationships/ctrlProp" Target="../ctrlProps/ctrlProp231.xml"/><Relationship Id="rId269" Type="http://schemas.openxmlformats.org/officeDocument/2006/relationships/ctrlProp" Target="../ctrlProps/ctrlProp273.xml"/><Relationship Id="rId33" Type="http://schemas.openxmlformats.org/officeDocument/2006/relationships/hyperlink" Target="https://www.shoene.org/d_book/data/kiw00018r3/HTML5/pc.html" TargetMode="External"/><Relationship Id="rId129" Type="http://schemas.openxmlformats.org/officeDocument/2006/relationships/ctrlProp" Target="../ctrlProps/ctrlProp133.xml"/><Relationship Id="rId280" Type="http://schemas.openxmlformats.org/officeDocument/2006/relationships/ctrlProp" Target="../ctrlProps/ctrlProp284.xml"/><Relationship Id="rId336" Type="http://schemas.openxmlformats.org/officeDocument/2006/relationships/ctrlProp" Target="../ctrlProps/ctrlProp340.xml"/><Relationship Id="rId75" Type="http://schemas.openxmlformats.org/officeDocument/2006/relationships/ctrlProp" Target="../ctrlProps/ctrlProp79.xml"/><Relationship Id="rId140" Type="http://schemas.openxmlformats.org/officeDocument/2006/relationships/ctrlProp" Target="../ctrlProps/ctrlProp144.xml"/><Relationship Id="rId182" Type="http://schemas.openxmlformats.org/officeDocument/2006/relationships/ctrlProp" Target="../ctrlProps/ctrlProp186.xml"/><Relationship Id="rId378" Type="http://schemas.openxmlformats.org/officeDocument/2006/relationships/ctrlProp" Target="../ctrlProps/ctrlProp382.xml"/><Relationship Id="rId6" Type="http://schemas.openxmlformats.org/officeDocument/2006/relationships/hyperlink" Target="https://aspdiv.jwma.or.jp/jutaku/jutaku-06.html" TargetMode="External"/><Relationship Id="rId238" Type="http://schemas.openxmlformats.org/officeDocument/2006/relationships/ctrlProp" Target="../ctrlProps/ctrlProp242.xml"/><Relationship Id="rId291" Type="http://schemas.openxmlformats.org/officeDocument/2006/relationships/ctrlProp" Target="../ctrlProps/ctrlProp295.xml"/><Relationship Id="rId305" Type="http://schemas.openxmlformats.org/officeDocument/2006/relationships/ctrlProp" Target="../ctrlProps/ctrlProp309.xml"/><Relationship Id="rId347" Type="http://schemas.openxmlformats.org/officeDocument/2006/relationships/ctrlProp" Target="../ctrlProps/ctrlProp351.xml"/><Relationship Id="rId44" Type="http://schemas.openxmlformats.org/officeDocument/2006/relationships/hyperlink" Target="chrome-extension://efaidnbmnnnibpcajpcglclefindmkaj/http:/www.mjkk.or.jp/wp-content/uploads/2019/07/78cf4ecc0df0e7ac61dd4083c9e71e36.pdf" TargetMode="External"/><Relationship Id="rId86" Type="http://schemas.openxmlformats.org/officeDocument/2006/relationships/ctrlProp" Target="../ctrlProps/ctrlProp90.xml"/><Relationship Id="rId151" Type="http://schemas.openxmlformats.org/officeDocument/2006/relationships/ctrlProp" Target="../ctrlProps/ctrlProp155.xml"/><Relationship Id="rId193" Type="http://schemas.openxmlformats.org/officeDocument/2006/relationships/ctrlProp" Target="../ctrlProps/ctrlProp197.xml"/><Relationship Id="rId207" Type="http://schemas.openxmlformats.org/officeDocument/2006/relationships/ctrlProp" Target="../ctrlProps/ctrlProp211.xml"/><Relationship Id="rId249" Type="http://schemas.openxmlformats.org/officeDocument/2006/relationships/ctrlProp" Target="../ctrlProps/ctrlProp253.xml"/><Relationship Id="rId13" Type="http://schemas.openxmlformats.org/officeDocument/2006/relationships/hyperlink" Target="https://www.nyg.gr.jp/toha/tuukikouhou.html" TargetMode="External"/><Relationship Id="rId109" Type="http://schemas.openxmlformats.org/officeDocument/2006/relationships/ctrlProp" Target="../ctrlProps/ctrlProp113.xml"/><Relationship Id="rId260" Type="http://schemas.openxmlformats.org/officeDocument/2006/relationships/ctrlProp" Target="../ctrlProps/ctrlProp264.xml"/><Relationship Id="rId316" Type="http://schemas.openxmlformats.org/officeDocument/2006/relationships/ctrlProp" Target="../ctrlProps/ctrlProp320.xml"/><Relationship Id="rId55" Type="http://schemas.openxmlformats.org/officeDocument/2006/relationships/ctrlProp" Target="../ctrlProps/ctrlProp59.xml"/><Relationship Id="rId97" Type="http://schemas.openxmlformats.org/officeDocument/2006/relationships/ctrlProp" Target="../ctrlProps/ctrlProp101.xml"/><Relationship Id="rId120" Type="http://schemas.openxmlformats.org/officeDocument/2006/relationships/ctrlProp" Target="../ctrlProps/ctrlProp124.xml"/><Relationship Id="rId358" Type="http://schemas.openxmlformats.org/officeDocument/2006/relationships/ctrlProp" Target="../ctrlProps/ctrlProp362.xml"/><Relationship Id="rId162" Type="http://schemas.openxmlformats.org/officeDocument/2006/relationships/ctrlProp" Target="../ctrlProps/ctrlProp166.xml"/><Relationship Id="rId218" Type="http://schemas.openxmlformats.org/officeDocument/2006/relationships/ctrlProp" Target="../ctrlProps/ctrlProp222.xml"/><Relationship Id="rId271" Type="http://schemas.openxmlformats.org/officeDocument/2006/relationships/ctrlProp" Target="../ctrlProps/ctrlProp275.xml"/><Relationship Id="rId24" Type="http://schemas.openxmlformats.org/officeDocument/2006/relationships/hyperlink" Target="http://www.juhinkyo.jp/knowledge/knowledge-foundation/soft-ground/" TargetMode="External"/><Relationship Id="rId66" Type="http://schemas.openxmlformats.org/officeDocument/2006/relationships/ctrlProp" Target="../ctrlProps/ctrlProp70.xml"/><Relationship Id="rId131" Type="http://schemas.openxmlformats.org/officeDocument/2006/relationships/ctrlProp" Target="../ctrlProps/ctrlProp135.xml"/><Relationship Id="rId327" Type="http://schemas.openxmlformats.org/officeDocument/2006/relationships/ctrlProp" Target="../ctrlProps/ctrlProp331.xml"/><Relationship Id="rId369" Type="http://schemas.openxmlformats.org/officeDocument/2006/relationships/ctrlProp" Target="../ctrlProps/ctrlProp373.xml"/><Relationship Id="rId173" Type="http://schemas.openxmlformats.org/officeDocument/2006/relationships/ctrlProp" Target="../ctrlProps/ctrlProp177.xml"/><Relationship Id="rId229" Type="http://schemas.openxmlformats.org/officeDocument/2006/relationships/ctrlProp" Target="../ctrlProps/ctrlProp233.xml"/><Relationship Id="rId380" Type="http://schemas.openxmlformats.org/officeDocument/2006/relationships/ctrlProp" Target="../ctrlProps/ctrlProp384.xml"/><Relationship Id="rId240" Type="http://schemas.openxmlformats.org/officeDocument/2006/relationships/ctrlProp" Target="../ctrlProps/ctrlProp244.xml"/><Relationship Id="rId35" Type="http://schemas.openxmlformats.org/officeDocument/2006/relationships/hyperlink" Target="https://www.jmsia.jp/features/" TargetMode="External"/><Relationship Id="rId77" Type="http://schemas.openxmlformats.org/officeDocument/2006/relationships/ctrlProp" Target="../ctrlProps/ctrlProp81.xml"/><Relationship Id="rId100" Type="http://schemas.openxmlformats.org/officeDocument/2006/relationships/ctrlProp" Target="../ctrlProps/ctrlProp104.xml"/><Relationship Id="rId282" Type="http://schemas.openxmlformats.org/officeDocument/2006/relationships/ctrlProp" Target="../ctrlProps/ctrlProp286.xml"/><Relationship Id="rId338" Type="http://schemas.openxmlformats.org/officeDocument/2006/relationships/ctrlProp" Target="../ctrlProps/ctrlProp342.xml"/><Relationship Id="rId8" Type="http://schemas.openxmlformats.org/officeDocument/2006/relationships/hyperlink" Target="https://www.shoene.org/d_book/data/kiw00018r3/HTML5/pc.html" TargetMode="External"/><Relationship Id="rId142" Type="http://schemas.openxmlformats.org/officeDocument/2006/relationships/ctrlProp" Target="../ctrlProps/ctrlProp146.xml"/><Relationship Id="rId184" Type="http://schemas.openxmlformats.org/officeDocument/2006/relationships/ctrlProp" Target="../ctrlProps/ctrlProp188.xml"/><Relationship Id="rId251" Type="http://schemas.openxmlformats.org/officeDocument/2006/relationships/ctrlProp" Target="../ctrlProps/ctrlProp255.xml"/><Relationship Id="rId46" Type="http://schemas.openxmlformats.org/officeDocument/2006/relationships/printerSettings" Target="../printerSettings/printerSettings7.bin"/><Relationship Id="rId293" Type="http://schemas.openxmlformats.org/officeDocument/2006/relationships/ctrlProp" Target="../ctrlProps/ctrlProp297.xml"/><Relationship Id="rId307" Type="http://schemas.openxmlformats.org/officeDocument/2006/relationships/ctrlProp" Target="../ctrlProps/ctrlProp311.xml"/><Relationship Id="rId349" Type="http://schemas.openxmlformats.org/officeDocument/2006/relationships/ctrlProp" Target="../ctrlProps/ctrlProp353.xml"/><Relationship Id="rId88" Type="http://schemas.openxmlformats.org/officeDocument/2006/relationships/ctrlProp" Target="../ctrlProps/ctrlProp92.xml"/><Relationship Id="rId111" Type="http://schemas.openxmlformats.org/officeDocument/2006/relationships/ctrlProp" Target="../ctrlProps/ctrlProp115.xml"/><Relationship Id="rId153" Type="http://schemas.openxmlformats.org/officeDocument/2006/relationships/ctrlProp" Target="../ctrlProps/ctrlProp157.xml"/><Relationship Id="rId195" Type="http://schemas.openxmlformats.org/officeDocument/2006/relationships/ctrlProp" Target="../ctrlProps/ctrlProp199.xml"/><Relationship Id="rId209" Type="http://schemas.openxmlformats.org/officeDocument/2006/relationships/ctrlProp" Target="../ctrlProps/ctrlProp213.xml"/><Relationship Id="rId360" Type="http://schemas.openxmlformats.org/officeDocument/2006/relationships/ctrlProp" Target="../ctrlProps/ctrlProp364.xml"/><Relationship Id="rId220" Type="http://schemas.openxmlformats.org/officeDocument/2006/relationships/ctrlProp" Target="../ctrlProps/ctrlProp224.xml"/><Relationship Id="rId15" Type="http://schemas.openxmlformats.org/officeDocument/2006/relationships/hyperlink" Target="http://www.zenmoku.jp/seizai/kouzou_jas_new.html" TargetMode="External"/><Relationship Id="rId57" Type="http://schemas.openxmlformats.org/officeDocument/2006/relationships/ctrlProp" Target="../ctrlProps/ctrlProp61.xml"/><Relationship Id="rId262" Type="http://schemas.openxmlformats.org/officeDocument/2006/relationships/ctrlProp" Target="../ctrlProps/ctrlProp266.xml"/><Relationship Id="rId318" Type="http://schemas.openxmlformats.org/officeDocument/2006/relationships/ctrlProp" Target="../ctrlProps/ctrlProp322.xml"/><Relationship Id="rId99" Type="http://schemas.openxmlformats.org/officeDocument/2006/relationships/ctrlProp" Target="../ctrlProps/ctrlProp103.xml"/><Relationship Id="rId122" Type="http://schemas.openxmlformats.org/officeDocument/2006/relationships/ctrlProp" Target="../ctrlProps/ctrlProp126.xml"/><Relationship Id="rId164" Type="http://schemas.openxmlformats.org/officeDocument/2006/relationships/ctrlProp" Target="../ctrlProps/ctrlProp168.xml"/><Relationship Id="rId371" Type="http://schemas.openxmlformats.org/officeDocument/2006/relationships/ctrlProp" Target="../ctrlProps/ctrlProp375.xml"/></Relationships>
</file>

<file path=xl/worksheets/_rels/sheet8.xml.rels><?xml version="1.0" encoding="UTF-8" standalone="yes"?>
<Relationships xmlns="http://schemas.openxmlformats.org/package/2006/relationships"><Relationship Id="rId13" Type="http://schemas.openxmlformats.org/officeDocument/2006/relationships/hyperlink" Target="https://www.google.co.jp/search?q=%E6%96%AD%E9%9D%A2%E5%9B%B3&amp;tbm=isch&amp;ved=2ahUKEwjXi_mo5PH9AhWJCN4KHaT4CcQQ2-cCegQIABAA&amp;oq=%E6%96%AD%E9%9D%A2%E5%9B%B3&amp;gs_lcp=CgNpbWcQAzIFCAAQgAQyBQgAEIAEMgUIABCABDIFCAAQgAQyBQgAEIAEMgUIABCABDIFCAAQgAQyBQgAEIAEMgUIABCABDIFCAAQgAQ6CAgAELEDEIMBOgYIABAEEAM6CggAEAQQgAQQsQM6BwgAEAQQgAQ6DQgAEAQQgAQQsQMQgwFQlwpYwx1g6SRoAHAAeACAAX-IAfIIkgEEMTAuMpgBAKABAaoBC2d3cy13aXotaW1nwAEB&amp;sclient=img&amp;ei=9CEcZNfBI4mR-Aak8aegDA&amp;bih=671&amp;biw=1518" TargetMode="External"/><Relationship Id="rId18" Type="http://schemas.openxmlformats.org/officeDocument/2006/relationships/hyperlink" Target="http://www.jlira.jp/jas_2D.html" TargetMode="External"/><Relationship Id="rId26" Type="http://schemas.openxmlformats.org/officeDocument/2006/relationships/hyperlink" Target="http://www.juhinkyo.jp/knowledge/knowledge-foundation/soft-ground/" TargetMode="External"/><Relationship Id="rId39" Type="http://schemas.openxmlformats.org/officeDocument/2006/relationships/hyperlink" Target="http://www.jpea.gr.jp/" TargetMode="External"/><Relationship Id="rId21" Type="http://schemas.openxmlformats.org/officeDocument/2006/relationships/hyperlink" Target="https://www.jawic.or.jp/syurui/07.php" TargetMode="External"/><Relationship Id="rId34" Type="http://schemas.openxmlformats.org/officeDocument/2006/relationships/hyperlink" Target="http://www.yane.or.jp/kawara/guide.shtml" TargetMode="External"/><Relationship Id="rId42" Type="http://schemas.openxmlformats.org/officeDocument/2006/relationships/hyperlink" Target="https://www.google.co.jp/search?q=%E5%B7%A5%E7%A8%8B%E5%9B%B3&amp;tbm=isch&amp;ved=2ahUKEwiXyLa55PH9AhVWBN4KHSq-C6EQ2-cCegQIABAA&amp;oq=%E5%B7%A5%E7%A8%8B%E5%9B%B3&amp;gs_lcp=CgNpbWcQAzIFCAAQgAQyBQgAEIAEMgUIABCABDIFCAAQgAQyBQgAEIAEMgUIABCABDoHCAAQBBCABDoICAAQsQMQgwE6CggAEAQQgAQQsQM6BggAEAQQAzoJCAAQBBCABBAYUI4KWOEdYJ0laABwAHgAgAF4iAGQB5IBAzguMpgBAKABAaoBC2d3cy13aXotaW1nwAEB&amp;sclient=img&amp;ei=FyIcZNfgCNaI-Aaq_K6ICg&amp;bih=671&amp;biw=1518" TargetMode="External"/><Relationship Id="rId47" Type="http://schemas.openxmlformats.org/officeDocument/2006/relationships/hyperlink" Target="https://www.jmsia.jp/features/" TargetMode="External"/><Relationship Id="rId7" Type="http://schemas.openxmlformats.org/officeDocument/2006/relationships/hyperlink" Target="https://www.shoene.org/d_book/data/kiw00018r3/HTML5/pc.html" TargetMode="External"/><Relationship Id="rId2" Type="http://schemas.openxmlformats.org/officeDocument/2006/relationships/hyperlink" Target="http://www.glass-fiber.net/master_jutendannetu_nashi_process.html" TargetMode="External"/><Relationship Id="rId16" Type="http://schemas.openxmlformats.org/officeDocument/2006/relationships/hyperlink" Target="https://www.jawic.or.jp/syurui/07.php" TargetMode="External"/><Relationship Id="rId29" Type="http://schemas.openxmlformats.org/officeDocument/2006/relationships/hyperlink" Target="http://dankenkyou.com/asset/00032/kousyuukai/20151000_jyuuten.pdf" TargetMode="External"/><Relationship Id="rId11" Type="http://schemas.openxmlformats.org/officeDocument/2006/relationships/hyperlink" Target="https://www.google.co.jp/search?q=%E9%85%8D%E7%BD%AE%E5%9B%B3&amp;biw=1518&amp;bih=671&amp;tbm=isch&amp;source=lnms&amp;sa=X&amp;ved=0ahUKEwimjOSThqbJAhUCK6YKHbb-BxAQ_AUIBigB&amp;dpr=0.9" TargetMode="External"/><Relationship Id="rId24" Type="http://schemas.openxmlformats.org/officeDocument/2006/relationships/hyperlink" Target="http://www.jsma.or.jp/Top/sashforconstructionrelation/Basicinformation/tabid/192/Default.aspx" TargetMode="External"/><Relationship Id="rId32" Type="http://schemas.openxmlformats.org/officeDocument/2006/relationships/hyperlink" Target="http://www.nsk-web.org/morutaru/model.html" TargetMode="External"/><Relationship Id="rId37" Type="http://schemas.openxmlformats.org/officeDocument/2006/relationships/hyperlink" Target="https://www.2x4assoc.or.jp/build/trait/" TargetMode="External"/><Relationship Id="rId40" Type="http://schemas.openxmlformats.org/officeDocument/2006/relationships/hyperlink" Target="http://www.ieij.or.jp/what/index.html" TargetMode="External"/><Relationship Id="rId45" Type="http://schemas.openxmlformats.org/officeDocument/2006/relationships/hyperlink" Target="https://www.jiyuren.jp/%E5%9C%B0%E7%9B%A4%E4%BF%9D%E8%A8%BC%E3%81%AE%E7%89%B9%E5%BE%B4%E3%81%A8%E8%AA%B2%E9%A1%8C/" TargetMode="External"/><Relationship Id="rId5" Type="http://schemas.openxmlformats.org/officeDocument/2006/relationships/hyperlink" Target="https://www.shoene.org/d_book/data/kiw00018r3/HTML5/pc.html" TargetMode="External"/><Relationship Id="rId15" Type="http://schemas.openxmlformats.org/officeDocument/2006/relationships/hyperlink" Target="https://www.nyg.gr.jp/toha/tuukikouhou.html" TargetMode="External"/><Relationship Id="rId23" Type="http://schemas.openxmlformats.org/officeDocument/2006/relationships/hyperlink" Target="http://www.jlira.jp/jas_2D.html" TargetMode="External"/><Relationship Id="rId28" Type="http://schemas.openxmlformats.org/officeDocument/2006/relationships/hyperlink" Target="http://www.sotobari.org/about/index.html" TargetMode="External"/><Relationship Id="rId36" Type="http://schemas.openxmlformats.org/officeDocument/2006/relationships/hyperlink" Target="https://www.purekyo.or.jp/about/prefab_building/structure/wood.html" TargetMode="External"/><Relationship Id="rId49" Type="http://schemas.openxmlformats.org/officeDocument/2006/relationships/drawing" Target="../drawings/drawing7.xml"/><Relationship Id="rId10" Type="http://schemas.openxmlformats.org/officeDocument/2006/relationships/hyperlink" Target="chrome-extension://efaidnbmnnnibpcajpcglclefindmkaj/http:/www.mjkk.or.jp/wp-content/uploads/2019/07/78cf4ecc0df0e7ac61dd4083c9e71e36.pdf" TargetMode="External"/><Relationship Id="rId19" Type="http://schemas.openxmlformats.org/officeDocument/2006/relationships/hyperlink" Target="https:/www.maff.go.jp/j/jas/jas_kikaku/attach/pdf/kikaku_itiran2-365.pdf" TargetMode="External"/><Relationship Id="rId31" Type="http://schemas.openxmlformats.org/officeDocument/2006/relationships/hyperlink" Target="https://www.howtec.or.jp/publics/index/139/" TargetMode="External"/><Relationship Id="rId44" Type="http://schemas.openxmlformats.org/officeDocument/2006/relationships/hyperlink" Target="https://www.google.co.jp/search?q=%E4%BF%9D%E8%A8%BC%E6%9B%B8&amp;tbm=isch&amp;ved=2ahUKEwjUqbbp5PH9AhVY32EKHcO_Cg4Q2-cCegQIABAA&amp;oq=%E4%BF%9D%E8%A8%BC%E6%9B%B8&amp;gs_lcp=CgNpbWcQAzIFCAAQgAQyBQgAEIAEMgUIABCABDIFCAAQgAQyBQgAEIAEMgUIABCABDIFCAAQgAQyBQgAEIAEMgUIABCABDIFCAAQgAQ6CggAEAQQgAQQsQM6BwgAEAQQgAQ6CAgAELEDEIMBUMYLWNIfYL4maABwAHgAgAGBAYgBiQiSAQQxMC4xmAEAoAEBqgELZ3dzLXdpei1pbWfAAQE&amp;sclient=img&amp;ei=eyIcZJSAMdi-hwPD_6pw&amp;bih=671&amp;biw=1518" TargetMode="External"/><Relationship Id="rId4" Type="http://schemas.openxmlformats.org/officeDocument/2006/relationships/hyperlink" Target="http://www.ark-j.org/tec/tec_1_1.html" TargetMode="External"/><Relationship Id="rId9" Type="http://schemas.openxmlformats.org/officeDocument/2006/relationships/hyperlink" Target="chrome-extension://efaidnbmnnnibpcajpcglclefindmkaj/http:/www.mjkk.or.jp/wp-content/uploads/2019/07/78cf4ecc0df0e7ac61dd4083c9e71e36.pdf" TargetMode="External"/><Relationship Id="rId14" Type="http://schemas.openxmlformats.org/officeDocument/2006/relationships/hyperlink" Target="https://www.google.co.jp/search?q=%E7%9F%A9%E8%A8%88%E5%9B%B3&amp;tbm=isch&amp;ved=2ahUKEwibz6-15PH9AhVWf94KHdruCt4Q2-cCegQIABAA&amp;oq=%E7%9F%A9%E8%A8%88%E5%9B%B3&amp;gs_lcp=CgNpbWcQAzIFCAAQgAQyBQgAEIAEMgUIABCABDIFCAAQgAQyBQgAEIAEMgUIABCABDIFCAAQgAQyBQgAEIAEMgUIABCABDIFCAAQgAQ6BwgAEAQQgAQ6CAgAELEDEIMBOgoIABAEEIAEELEDOgYIABAEEAM6CQgAEAQQgAQQGDoHCAAQgAQQGFDeC1isL2DaM2gAcAB4AIABfIgB2gqSAQQxMy4ymAEAoAEBqgELZ3dzLXdpei1pbWfAAQE&amp;sclient=img&amp;ei=DiIcZJuQJ9b--Qba3avwDQ&amp;bih=671&amp;biw=1518" TargetMode="External"/><Relationship Id="rId22" Type="http://schemas.openxmlformats.org/officeDocument/2006/relationships/hyperlink" Target="http://www.zenmoku.jp/seizai/kouzou_jas_new.html" TargetMode="External"/><Relationship Id="rId27" Type="http://schemas.openxmlformats.org/officeDocument/2006/relationships/hyperlink" Target="https://www.google.co.jp/search?q=%E5%B9%B3%E9%9D%A2%E5%9B%B3&amp;biw=1280&amp;bih=663&amp;source=lnms&amp;tbm=isch&amp;sa=X&amp;ved=0ahUKEwiIwbua483KAhUG5KYKHU8zCkoQ_AUIBigB" TargetMode="External"/><Relationship Id="rId30" Type="http://schemas.openxmlformats.org/officeDocument/2006/relationships/hyperlink" Target="chrome-extension://efaidnbmnnnibpcajpcglclefindmkaj/https:/www.maff.go.jp/j/jas/jas_kikaku/attach/pdf/kikaku_itiran2-365.pdf" TargetMode="External"/><Relationship Id="rId35" Type="http://schemas.openxmlformats.org/officeDocument/2006/relationships/hyperlink" Target="http://www.aij.or.jp/jpn/seismj/lecture/lec6.htm" TargetMode="External"/><Relationship Id="rId43" Type="http://schemas.openxmlformats.org/officeDocument/2006/relationships/hyperlink" Target="https://www.google.co.jp/search?q=%E8%A8%AD%E5%82%99%E5%9B%B3&amp;tbm=isch&amp;ved=2ahUKEwiDz87V5PH9AhVNFIgKHU-AASMQ2-cCegQIABAA&amp;oq=%E8%A8%AD%E5%82%99%E5%9B%B3&amp;gs_lcp=CgNpbWcQAzIFCAAQgAQyBQgAEIAEMgUIABCABDIFCAAQgAQyBQgAEIAEMgUIABCABDIFCAAQgAQyBQgAEIAEMgUIABCABDIFCAAQgAQ6CAgAELEDEIMBOgcIABAEEIAEOgoIABAEEIAEELEDOggIABCABBCxA1C8CFjkJGCkL2gAcAB4AIABigGIAZoHkgEDOS4xmAEAoAEBqgELZ3dzLXdpei1pbWfAAQE&amp;sclient=img&amp;ei=UiIcZIPeD82ooATPgIaYAg&amp;bih=671&amp;biw=1518" TargetMode="External"/><Relationship Id="rId48" Type="http://schemas.openxmlformats.org/officeDocument/2006/relationships/printerSettings" Target="../printerSettings/printerSettings8.bin"/><Relationship Id="rId8" Type="http://schemas.openxmlformats.org/officeDocument/2006/relationships/hyperlink" Target="https://www.shoene.org/d_book/data/kiw00018r3/HTML5/pc.html" TargetMode="External"/><Relationship Id="rId3" Type="http://schemas.openxmlformats.org/officeDocument/2006/relationships/hyperlink" Target="https://aspdiv.jwma.or.jp/jutaku/jutaku-02.html" TargetMode="External"/><Relationship Id="rId12" Type="http://schemas.openxmlformats.org/officeDocument/2006/relationships/hyperlink" Target="https://www.google.co.jp/search?q=%E7%AB%8B%E9%9D%A2%E5%9B%B3&amp;tbm=isch&amp;ved=2ahUKEwip3qeV5PH9AhWQ_2EKHfSBDn8Q2-cCegQIABAA&amp;oq=%E7%AB%8B%E9%9D%A2%E5%9B%B3&amp;gs_lcp=CgNpbWcQAzIFCAAQgAQyBQgAEIAEMgUIABCABDIFCAAQgAQyBQgAEIAEMgUIABCABDIFCAAQgAQyBQgAEIAEMgUIABCABDIFCAAQgAQ6BwgAEAQQgAQ6CggAEAQQgAQQsQM6DQgAEAQQgAQQsQMQgwE6CAgAELEDEIMBOgQIABAeOgkIABCABBAKEBg6CwgAEAQQgAQQChAYOgkIABAEEIAEEBg6CAgAEIAEELEDULoMWMhSYI9aaApwAHgAgAF_iAHJEJIBBDE5LjSYAQCgAQGqAQtnd3Mtd2l6LWltZ7ABAMABAQ&amp;sclient=img&amp;ei=yyEcZOnMGJD_hwP0g7r4Bw&amp;bih=671&amp;biw=1518" TargetMode="External"/><Relationship Id="rId17" Type="http://schemas.openxmlformats.org/officeDocument/2006/relationships/hyperlink" Target="http://www.zenmoku.jp/seizai/kouzou_jas_new.html" TargetMode="External"/><Relationship Id="rId25" Type="http://schemas.openxmlformats.org/officeDocument/2006/relationships/hyperlink" Target="http://dankenkyou.com/dannetukenzai.html" TargetMode="External"/><Relationship Id="rId33" Type="http://schemas.openxmlformats.org/officeDocument/2006/relationships/hyperlink" Target="http://www.juhinkyo.jp/knowledge/knowledge-foundation/soft-ground/" TargetMode="External"/><Relationship Id="rId38" Type="http://schemas.openxmlformats.org/officeDocument/2006/relationships/hyperlink" Target="http://www.purekyo.or.jp/structure.html" TargetMode="External"/><Relationship Id="rId46" Type="http://schemas.openxmlformats.org/officeDocument/2006/relationships/hyperlink" Target="https://www.nyg.gr.jp/toha/tuukikouhou.html" TargetMode="External"/><Relationship Id="rId20" Type="http://schemas.openxmlformats.org/officeDocument/2006/relationships/hyperlink" Target="https://www.howtec.or.jp/publics/index/139/" TargetMode="External"/><Relationship Id="rId41" Type="http://schemas.openxmlformats.org/officeDocument/2006/relationships/hyperlink" Target="https://www.purekyo.or.jp/about/prefab_building/structure/steel.html" TargetMode="External"/><Relationship Id="rId1" Type="http://schemas.openxmlformats.org/officeDocument/2006/relationships/hyperlink" Target="http://kashihoken.or.jp/kashihoken/" TargetMode="External"/><Relationship Id="rId6" Type="http://schemas.openxmlformats.org/officeDocument/2006/relationships/hyperlink" Target="https://www.shoene.org/d_book/data/kiw00018r3/HTML5/pc.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B25"/>
  <sheetViews>
    <sheetView showGridLines="0" tabSelected="1" view="pageBreakPreview" zoomScaleNormal="100" zoomScaleSheetLayoutView="100" workbookViewId="0">
      <selection activeCell="D13" sqref="D13"/>
    </sheetView>
  </sheetViews>
  <sheetFormatPr defaultColWidth="9" defaultRowHeight="13.2" x14ac:dyDescent="0.2"/>
  <cols>
    <col min="1" max="1" width="9" style="1"/>
    <col min="2" max="2" width="91" style="1" customWidth="1"/>
    <col min="3" max="16384" width="9" style="1"/>
  </cols>
  <sheetData>
    <row r="3" spans="2:2" ht="21" x14ac:dyDescent="0.2">
      <c r="B3" s="244" t="s">
        <v>755</v>
      </c>
    </row>
    <row r="5" spans="2:2" ht="21" x14ac:dyDescent="0.2">
      <c r="B5" s="244" t="s">
        <v>778</v>
      </c>
    </row>
    <row r="7" spans="2:2" ht="21" x14ac:dyDescent="0.2">
      <c r="B7" s="244" t="s">
        <v>756</v>
      </c>
    </row>
    <row r="8" spans="2:2" ht="27.6" x14ac:dyDescent="0.2">
      <c r="B8" s="245" t="s">
        <v>757</v>
      </c>
    </row>
    <row r="9" spans="2:2" ht="9.9" customHeight="1" x14ac:dyDescent="0.2">
      <c r="B9" s="245"/>
    </row>
    <row r="10" spans="2:2" s="246" customFormat="1" ht="24.9" customHeight="1" x14ac:dyDescent="0.2">
      <c r="B10" s="416" t="s">
        <v>779</v>
      </c>
    </row>
    <row r="11" spans="2:2" s="246" customFormat="1" ht="24.9" customHeight="1" x14ac:dyDescent="0.2">
      <c r="B11" s="247"/>
    </row>
    <row r="13" spans="2:2" ht="30" customHeight="1" x14ac:dyDescent="0.2">
      <c r="B13" s="417" t="s">
        <v>807</v>
      </c>
    </row>
    <row r="14" spans="2:2" ht="30" customHeight="1" x14ac:dyDescent="0.2">
      <c r="B14" s="417" t="s">
        <v>808</v>
      </c>
    </row>
    <row r="15" spans="2:2" ht="30" customHeight="1" x14ac:dyDescent="0.2">
      <c r="B15" s="417" t="s">
        <v>809</v>
      </c>
    </row>
    <row r="16" spans="2:2" ht="30" customHeight="1" x14ac:dyDescent="0.2">
      <c r="B16" s="417" t="s">
        <v>810</v>
      </c>
    </row>
    <row r="17" spans="1:2" ht="30" customHeight="1" x14ac:dyDescent="0.2">
      <c r="B17" s="417" t="s">
        <v>811</v>
      </c>
    </row>
    <row r="18" spans="1:2" ht="30" customHeight="1" x14ac:dyDescent="0.2">
      <c r="B18" s="418" t="s">
        <v>777</v>
      </c>
    </row>
    <row r="19" spans="1:2" ht="30" customHeight="1" x14ac:dyDescent="0.2">
      <c r="B19" s="417" t="s">
        <v>812</v>
      </c>
    </row>
    <row r="20" spans="1:2" s="251" customFormat="1" ht="30" customHeight="1" x14ac:dyDescent="0.2">
      <c r="A20" s="250"/>
      <c r="B20" s="418" t="s">
        <v>813</v>
      </c>
    </row>
    <row r="21" spans="1:2" ht="30" customHeight="1" x14ac:dyDescent="0.2">
      <c r="B21" s="417" t="s">
        <v>814</v>
      </c>
    </row>
    <row r="22" spans="1:2" ht="30" customHeight="1" x14ac:dyDescent="0.2">
      <c r="B22" s="417" t="s">
        <v>815</v>
      </c>
    </row>
    <row r="23" spans="1:2" ht="30" customHeight="1" x14ac:dyDescent="0.2">
      <c r="B23" s="419" t="s">
        <v>774</v>
      </c>
    </row>
    <row r="24" spans="1:2" ht="30" customHeight="1" x14ac:dyDescent="0.2">
      <c r="B24" s="417" t="s">
        <v>816</v>
      </c>
    </row>
    <row r="25" spans="1:2" ht="30" customHeight="1" x14ac:dyDescent="0.2">
      <c r="B25" s="419" t="s">
        <v>775</v>
      </c>
    </row>
  </sheetData>
  <sheetProtection algorithmName="SHA-512" hashValue="GxNup3K25rirTYmP3CIVOSp4Za8gu9kBQawaDSqxyK8rHcxt4a1sngJ2kA2oQ4pJIupquQJTVcQC9x3jEyGMOw==" saltValue="TDuC7aaln7zf6o9+xceBbQ==" spinCount="100000" sheet="1" objects="1" scenarios="1"/>
  <phoneticPr fontId="2"/>
  <hyperlinks>
    <hyperlink ref="B13" location="①はじめに!Print_Area" display="　①はじめに" xr:uid="{00000000-0004-0000-0000-000000000000}"/>
    <hyperlink ref="B14" location="②トラブル例!Print_Area" display="　②トラブル例" xr:uid="{00000000-0004-0000-0000-000001000000}"/>
    <hyperlink ref="B15" location="③利用方法!Print_Area" display="　③利用方法" xr:uid="{00000000-0004-0000-0000-000002000000}"/>
    <hyperlink ref="B16" location="④住まいの希望!Print_Area" display="　④住まいの希望" xr:uid="{00000000-0004-0000-0000-000003000000}"/>
    <hyperlink ref="B17" location="'⑤性能表示など（住まい手確認)'!Print_Area" display="　⑤性能表示など（住まい手確認）" xr:uid="{00000000-0004-0000-0000-000004000000}"/>
    <hyperlink ref="B19" location="'⑥仕様と価格 (造り手記入、住まい手確認)'!Print_Area" display="　⑥仕様と価格（造り手記入、住まい手確認）" xr:uid="{00000000-0004-0000-0000-000005000000}"/>
    <hyperlink ref="B21" location="'⑦仕様と価格 (解説)'!Print_Area" display="　⑦仕様と価格（解説）" xr:uid="{00000000-0004-0000-0000-000006000000}"/>
    <hyperlink ref="B22" location="'⑧耐久性評価（回答）'!Print_Area" display="　⑧耐久性評価（回答）" xr:uid="{00000000-0004-0000-0000-000007000000}"/>
    <hyperlink ref="B24" location="'⑤性能表示など（造り手記入）'!Print_Area" display="　⑤性能表示など（造り手記入）" xr:uid="{00000000-0004-0000-0000-000008000000}"/>
    <hyperlink ref="B10" r:id="rId1" xr:uid="{EA29874E-1E74-4D3D-BCD7-A2F4CEE0B63F}"/>
  </hyperlinks>
  <printOptions horizontalCentered="1"/>
  <pageMargins left="0.31496062992125984" right="0.31496062992125984" top="0.74803149606299213" bottom="0.74803149606299213" header="0.31496062992125984" footer="0.31496062992125984"/>
  <pageSetup paperSize="9" scale="98"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theme="0" tint="-0.14999847407452621"/>
  </sheetPr>
  <dimension ref="A19:I86"/>
  <sheetViews>
    <sheetView showGridLines="0" view="pageBreakPreview" topLeftCell="A37" zoomScale="60" zoomScaleNormal="80" zoomScalePageLayoutView="70" workbookViewId="0">
      <selection activeCell="P49" sqref="P49"/>
    </sheetView>
  </sheetViews>
  <sheetFormatPr defaultColWidth="9" defaultRowHeight="13.2" x14ac:dyDescent="0.2"/>
  <cols>
    <col min="1" max="1" width="4.6640625" style="95" customWidth="1"/>
    <col min="2" max="2" width="16.6640625" style="95" customWidth="1"/>
    <col min="3" max="3" width="20.6640625" style="95" customWidth="1"/>
    <col min="4" max="4" width="2.44140625" style="95" bestFit="1" customWidth="1"/>
    <col min="5" max="5" width="42.6640625" style="95" bestFit="1" customWidth="1"/>
    <col min="6" max="6" width="12.88671875" style="95" bestFit="1" customWidth="1"/>
    <col min="7" max="7" width="11" style="95" customWidth="1"/>
    <col min="8" max="8" width="15.6640625" style="95" customWidth="1"/>
    <col min="9" max="9" width="55" style="95" bestFit="1" customWidth="1"/>
    <col min="10" max="16384" width="9" style="95"/>
  </cols>
  <sheetData>
    <row r="19" spans="1:7" ht="16.2" x14ac:dyDescent="0.2">
      <c r="B19" s="226" t="s">
        <v>603</v>
      </c>
      <c r="C19" s="1258"/>
      <c r="D19" s="1258"/>
      <c r="E19" s="96"/>
    </row>
    <row r="20" spans="1:7" ht="16.2" x14ac:dyDescent="0.2">
      <c r="B20" s="226" t="s">
        <v>604</v>
      </c>
      <c r="C20" s="1258"/>
      <c r="D20" s="1258"/>
      <c r="E20" s="96"/>
    </row>
    <row r="21" spans="1:7" ht="16.2" x14ac:dyDescent="0.2">
      <c r="B21" s="226" t="s">
        <v>605</v>
      </c>
      <c r="C21" s="1258"/>
      <c r="D21" s="1258"/>
      <c r="E21" s="96"/>
    </row>
    <row r="22" spans="1:7" ht="16.2" x14ac:dyDescent="0.2">
      <c r="B22" s="226" t="s">
        <v>606</v>
      </c>
      <c r="C22" s="1258"/>
      <c r="D22" s="1258"/>
      <c r="E22" s="96"/>
    </row>
    <row r="23" spans="1:7" ht="16.2" x14ac:dyDescent="0.2">
      <c r="B23" s="226" t="s">
        <v>97</v>
      </c>
      <c r="C23" s="1258"/>
      <c r="D23" s="1258"/>
      <c r="E23" s="96"/>
    </row>
    <row r="24" spans="1:7" ht="16.2" x14ac:dyDescent="0.2">
      <c r="B24" s="226" t="s">
        <v>607</v>
      </c>
      <c r="C24" s="1259"/>
      <c r="D24" s="1258"/>
      <c r="E24" s="96"/>
    </row>
    <row r="25" spans="1:7" ht="16.2" x14ac:dyDescent="0.2">
      <c r="B25" s="226" t="s">
        <v>608</v>
      </c>
      <c r="C25" s="1258"/>
      <c r="D25" s="1258"/>
      <c r="E25" s="96"/>
    </row>
    <row r="27" spans="1:7" ht="22.8" x14ac:dyDescent="0.2">
      <c r="B27" s="912" t="s">
        <v>199</v>
      </c>
      <c r="C27" s="912"/>
      <c r="D27" s="912"/>
      <c r="E27" s="912"/>
      <c r="F27" s="97"/>
      <c r="G27" s="98"/>
    </row>
    <row r="28" spans="1:7" ht="9.9" customHeight="1" thickBot="1" x14ac:dyDescent="0.25">
      <c r="A28" s="99"/>
      <c r="B28" s="100"/>
      <c r="C28" s="100"/>
      <c r="D28" s="101"/>
      <c r="E28" s="98"/>
      <c r="F28" s="102"/>
      <c r="G28" s="102"/>
    </row>
    <row r="29" spans="1:7" ht="16.8" thickTop="1" x14ac:dyDescent="0.2">
      <c r="A29" s="99"/>
      <c r="B29" s="1262" t="s">
        <v>84</v>
      </c>
      <c r="C29" s="1263"/>
      <c r="D29" s="1264" t="s">
        <v>784</v>
      </c>
      <c r="E29" s="1265"/>
      <c r="F29" s="1268" t="s">
        <v>232</v>
      </c>
      <c r="G29" s="103" t="s">
        <v>617</v>
      </c>
    </row>
    <row r="30" spans="1:7" ht="16.2" x14ac:dyDescent="0.2">
      <c r="A30" s="99"/>
      <c r="B30" s="1260" t="s">
        <v>85</v>
      </c>
      <c r="C30" s="1261"/>
      <c r="D30" s="1266" t="s">
        <v>784</v>
      </c>
      <c r="E30" s="1267"/>
      <c r="F30" s="1269"/>
      <c r="G30" s="103" t="s">
        <v>618</v>
      </c>
    </row>
    <row r="31" spans="1:7" s="177" customFormat="1" ht="16.2" x14ac:dyDescent="0.2">
      <c r="A31" s="176"/>
      <c r="B31" s="1278" t="s">
        <v>86</v>
      </c>
      <c r="C31" s="1279"/>
      <c r="D31" s="1266" t="s">
        <v>784</v>
      </c>
      <c r="E31" s="1267"/>
      <c r="F31" s="104" t="s">
        <v>232</v>
      </c>
      <c r="G31" s="103" t="s">
        <v>317</v>
      </c>
    </row>
    <row r="32" spans="1:7" ht="16.8" thickBot="1" x14ac:dyDescent="0.25">
      <c r="A32" s="99"/>
      <c r="B32" s="1280" t="s">
        <v>87</v>
      </c>
      <c r="C32" s="1281"/>
      <c r="D32" s="1286" t="s">
        <v>784</v>
      </c>
      <c r="E32" s="1287"/>
      <c r="F32" s="105" t="s">
        <v>232</v>
      </c>
      <c r="G32" s="103" t="s">
        <v>318</v>
      </c>
    </row>
    <row r="33" spans="1:9" ht="14.4" thickTop="1" x14ac:dyDescent="0.2">
      <c r="A33" s="99"/>
      <c r="B33" s="100"/>
      <c r="C33" s="100"/>
      <c r="D33" s="101"/>
      <c r="E33" s="98"/>
      <c r="F33" s="102"/>
      <c r="G33" s="102"/>
    </row>
    <row r="34" spans="1:9" ht="21" customHeight="1" x14ac:dyDescent="0.2">
      <c r="A34" s="99"/>
      <c r="B34" s="915" t="s">
        <v>204</v>
      </c>
      <c r="C34" s="915"/>
      <c r="D34" s="915"/>
      <c r="E34" s="915"/>
      <c r="F34" s="915"/>
      <c r="G34" s="915"/>
      <c r="H34" s="915"/>
      <c r="I34" s="915"/>
    </row>
    <row r="35" spans="1:9" ht="26.25" customHeight="1" x14ac:dyDescent="0.2">
      <c r="A35" s="99"/>
      <c r="B35" s="1219" t="s">
        <v>442</v>
      </c>
      <c r="C35" s="1220"/>
      <c r="D35" s="1220"/>
      <c r="E35" s="1220"/>
      <c r="F35" s="1220"/>
      <c r="G35" s="1220"/>
      <c r="H35" s="1220"/>
      <c r="I35" s="1220"/>
    </row>
    <row r="36" spans="1:9" ht="21.6" thickBot="1" x14ac:dyDescent="0.25">
      <c r="A36" s="99"/>
      <c r="B36" s="100"/>
      <c r="C36" s="100"/>
      <c r="D36" s="101"/>
      <c r="E36" s="98"/>
      <c r="F36" s="106" t="s">
        <v>212</v>
      </c>
      <c r="G36" s="102"/>
    </row>
    <row r="37" spans="1:9" ht="18.600000000000001" thickTop="1" x14ac:dyDescent="0.2">
      <c r="A37" s="107"/>
      <c r="B37" s="1291"/>
      <c r="C37" s="1292"/>
      <c r="D37" s="108"/>
      <c r="E37" s="109" t="s">
        <v>83</v>
      </c>
      <c r="F37" s="110" t="s">
        <v>300</v>
      </c>
      <c r="G37" s="111" t="s">
        <v>206</v>
      </c>
      <c r="H37" s="112" t="s">
        <v>179</v>
      </c>
      <c r="I37" s="113" t="s">
        <v>188</v>
      </c>
    </row>
    <row r="38" spans="1:9" ht="29.4" customHeight="1" x14ac:dyDescent="0.2">
      <c r="A38" s="99"/>
      <c r="B38" s="1227" t="s">
        <v>395</v>
      </c>
      <c r="C38" s="1228"/>
      <c r="D38" s="114">
        <v>1</v>
      </c>
      <c r="E38" s="115" t="s">
        <v>328</v>
      </c>
      <c r="F38" s="241" t="s">
        <v>784</v>
      </c>
      <c r="G38" s="116" t="s">
        <v>207</v>
      </c>
      <c r="H38" s="1217" t="s">
        <v>172</v>
      </c>
      <c r="I38" s="117" t="s">
        <v>182</v>
      </c>
    </row>
    <row r="39" spans="1:9" ht="29.4" x14ac:dyDescent="0.2">
      <c r="A39" s="99"/>
      <c r="B39" s="1229"/>
      <c r="C39" s="1230"/>
      <c r="D39" s="114">
        <v>2</v>
      </c>
      <c r="E39" s="115" t="s">
        <v>303</v>
      </c>
      <c r="F39" s="241" t="s">
        <v>784</v>
      </c>
      <c r="G39" s="116" t="s">
        <v>207</v>
      </c>
      <c r="H39" s="1218"/>
      <c r="I39" s="117" t="s">
        <v>183</v>
      </c>
    </row>
    <row r="40" spans="1:9" ht="39.6" x14ac:dyDescent="0.2">
      <c r="A40" s="99"/>
      <c r="B40" s="1229"/>
      <c r="C40" s="1230"/>
      <c r="D40" s="114">
        <v>3</v>
      </c>
      <c r="E40" s="118" t="s">
        <v>96</v>
      </c>
      <c r="F40" s="241" t="s">
        <v>784</v>
      </c>
      <c r="G40" s="116" t="s">
        <v>208</v>
      </c>
      <c r="H40" s="1218"/>
      <c r="I40" s="119" t="s">
        <v>228</v>
      </c>
    </row>
    <row r="41" spans="1:9" ht="29.4" x14ac:dyDescent="0.2">
      <c r="A41" s="99"/>
      <c r="B41" s="1229"/>
      <c r="C41" s="1230"/>
      <c r="D41" s="114">
        <v>4</v>
      </c>
      <c r="E41" s="115" t="s">
        <v>304</v>
      </c>
      <c r="F41" s="241" t="s">
        <v>784</v>
      </c>
      <c r="G41" s="116" t="s">
        <v>209</v>
      </c>
      <c r="H41" s="120" t="s">
        <v>181</v>
      </c>
      <c r="I41" s="117" t="s">
        <v>184</v>
      </c>
    </row>
    <row r="42" spans="1:9" ht="29.4" x14ac:dyDescent="0.2">
      <c r="A42" s="99"/>
      <c r="B42" s="1231"/>
      <c r="C42" s="1232"/>
      <c r="D42" s="114">
        <v>5</v>
      </c>
      <c r="E42" s="115" t="s">
        <v>305</v>
      </c>
      <c r="F42" s="241" t="s">
        <v>784</v>
      </c>
      <c r="G42" s="116" t="s">
        <v>209</v>
      </c>
      <c r="H42" s="120" t="s">
        <v>173</v>
      </c>
      <c r="I42" s="117" t="s">
        <v>185</v>
      </c>
    </row>
    <row r="43" spans="1:9" ht="17.100000000000001" customHeight="1" x14ac:dyDescent="0.2">
      <c r="A43" s="99"/>
      <c r="B43" s="1227" t="s">
        <v>311</v>
      </c>
      <c r="C43" s="1228"/>
      <c r="D43" s="114">
        <v>1</v>
      </c>
      <c r="E43" s="121" t="s">
        <v>306</v>
      </c>
      <c r="F43" s="241" t="s">
        <v>784</v>
      </c>
      <c r="G43" s="116" t="s">
        <v>210</v>
      </c>
      <c r="H43" s="122" t="s">
        <v>180</v>
      </c>
      <c r="I43" s="117" t="s">
        <v>234</v>
      </c>
    </row>
    <row r="44" spans="1:9" ht="30" x14ac:dyDescent="0.2">
      <c r="A44" s="99"/>
      <c r="B44" s="1229"/>
      <c r="C44" s="1230"/>
      <c r="D44" s="114">
        <v>5</v>
      </c>
      <c r="E44" s="121" t="s">
        <v>307</v>
      </c>
      <c r="F44" s="241" t="s">
        <v>784</v>
      </c>
      <c r="G44" s="116" t="s">
        <v>207</v>
      </c>
      <c r="H44" s="1217" t="s">
        <v>174</v>
      </c>
      <c r="I44" s="123" t="s">
        <v>229</v>
      </c>
    </row>
    <row r="45" spans="1:9" ht="30" x14ac:dyDescent="0.2">
      <c r="A45" s="99"/>
      <c r="B45" s="1231"/>
      <c r="C45" s="1232"/>
      <c r="D45" s="114">
        <v>6</v>
      </c>
      <c r="E45" s="121" t="s">
        <v>302</v>
      </c>
      <c r="F45" s="241" t="s">
        <v>784</v>
      </c>
      <c r="G45" s="116" t="s">
        <v>210</v>
      </c>
      <c r="H45" s="1218"/>
      <c r="I45" s="124" t="s">
        <v>231</v>
      </c>
    </row>
    <row r="46" spans="1:9" ht="28.5" customHeight="1" x14ac:dyDescent="0.2">
      <c r="A46" s="99"/>
      <c r="B46" s="1233" t="s">
        <v>312</v>
      </c>
      <c r="C46" s="1234"/>
      <c r="D46" s="114">
        <v>1</v>
      </c>
      <c r="E46" s="121" t="s">
        <v>301</v>
      </c>
      <c r="F46" s="241" t="s">
        <v>784</v>
      </c>
      <c r="G46" s="116" t="s">
        <v>207</v>
      </c>
      <c r="H46" s="120" t="s">
        <v>175</v>
      </c>
      <c r="I46" s="124" t="s">
        <v>194</v>
      </c>
    </row>
    <row r="47" spans="1:9" ht="49.5" customHeight="1" x14ac:dyDescent="0.2">
      <c r="A47" s="99"/>
      <c r="B47" s="1235" t="s">
        <v>609</v>
      </c>
      <c r="C47" s="1236"/>
      <c r="D47" s="114">
        <v>1</v>
      </c>
      <c r="E47" s="115" t="s">
        <v>308</v>
      </c>
      <c r="F47" s="241" t="s">
        <v>784</v>
      </c>
      <c r="G47" s="116" t="s">
        <v>207</v>
      </c>
      <c r="H47" s="120" t="s">
        <v>176</v>
      </c>
      <c r="I47" s="125" t="s">
        <v>186</v>
      </c>
    </row>
    <row r="48" spans="1:9" ht="15" customHeight="1" x14ac:dyDescent="0.2">
      <c r="A48" s="99"/>
      <c r="B48" s="1227" t="s">
        <v>313</v>
      </c>
      <c r="C48" s="1228"/>
      <c r="D48" s="114">
        <v>1</v>
      </c>
      <c r="E48" s="126" t="s">
        <v>309</v>
      </c>
      <c r="F48" s="241" t="s">
        <v>784</v>
      </c>
      <c r="G48" s="116" t="s">
        <v>780</v>
      </c>
      <c r="H48" s="1217" t="s">
        <v>177</v>
      </c>
      <c r="I48" s="1221" t="s">
        <v>187</v>
      </c>
    </row>
    <row r="49" spans="1:9" ht="16.5" customHeight="1" x14ac:dyDescent="0.2">
      <c r="A49" s="99"/>
      <c r="B49" s="1231"/>
      <c r="C49" s="1232"/>
      <c r="D49" s="114">
        <v>2</v>
      </c>
      <c r="E49" s="115" t="s">
        <v>310</v>
      </c>
      <c r="F49" s="241" t="s">
        <v>784</v>
      </c>
      <c r="G49" s="116" t="s">
        <v>783</v>
      </c>
      <c r="H49" s="1218"/>
      <c r="I49" s="1222"/>
    </row>
    <row r="50" spans="1:9" ht="16.5" customHeight="1" x14ac:dyDescent="0.2">
      <c r="A50" s="99"/>
      <c r="B50" s="1227" t="s">
        <v>314</v>
      </c>
      <c r="C50" s="1228"/>
      <c r="D50" s="1223">
        <v>1</v>
      </c>
      <c r="E50" s="256" t="s">
        <v>327</v>
      </c>
      <c r="F50" s="241" t="s">
        <v>784</v>
      </c>
      <c r="G50" s="116" t="s">
        <v>207</v>
      </c>
      <c r="H50" s="1217" t="s">
        <v>178</v>
      </c>
      <c r="I50" s="1225" t="s">
        <v>347</v>
      </c>
    </row>
    <row r="51" spans="1:9" ht="16.5" customHeight="1" x14ac:dyDescent="0.2">
      <c r="A51" s="99"/>
      <c r="B51" s="1229"/>
      <c r="C51" s="1230"/>
      <c r="D51" s="1224"/>
      <c r="E51" s="121" t="s">
        <v>189</v>
      </c>
      <c r="F51" s="241" t="s">
        <v>784</v>
      </c>
      <c r="G51" s="116" t="s">
        <v>207</v>
      </c>
      <c r="H51" s="1218"/>
      <c r="I51" s="1226"/>
    </row>
    <row r="52" spans="1:9" ht="15" customHeight="1" x14ac:dyDescent="0.2">
      <c r="A52" s="99"/>
      <c r="B52" s="1229"/>
      <c r="C52" s="1230"/>
      <c r="D52" s="1223">
        <v>2</v>
      </c>
      <c r="E52" s="115" t="s">
        <v>190</v>
      </c>
      <c r="F52" s="241" t="s">
        <v>784</v>
      </c>
      <c r="G52" s="116" t="s">
        <v>230</v>
      </c>
      <c r="H52" s="1218"/>
      <c r="I52" s="1226"/>
    </row>
    <row r="53" spans="1:9" ht="15" customHeight="1" x14ac:dyDescent="0.2">
      <c r="A53" s="99"/>
      <c r="B53" s="1229"/>
      <c r="C53" s="1230"/>
      <c r="D53" s="1288"/>
      <c r="E53" s="115" t="s">
        <v>191</v>
      </c>
      <c r="F53" s="241" t="s">
        <v>784</v>
      </c>
      <c r="G53" s="116" t="s">
        <v>230</v>
      </c>
      <c r="H53" s="1218"/>
      <c r="I53" s="1226"/>
    </row>
    <row r="54" spans="1:9" ht="15" customHeight="1" x14ac:dyDescent="0.2">
      <c r="A54" s="99"/>
      <c r="B54" s="1231"/>
      <c r="C54" s="1232"/>
      <c r="D54" s="1224"/>
      <c r="E54" s="115" t="s">
        <v>192</v>
      </c>
      <c r="F54" s="241" t="s">
        <v>784</v>
      </c>
      <c r="G54" s="116" t="s">
        <v>230</v>
      </c>
      <c r="H54" s="1218"/>
      <c r="I54" s="1226"/>
    </row>
    <row r="55" spans="1:9" ht="27" customHeight="1" x14ac:dyDescent="0.2">
      <c r="A55" s="99"/>
      <c r="B55" s="1233" t="s">
        <v>315</v>
      </c>
      <c r="C55" s="1234"/>
      <c r="D55" s="127">
        <v>4</v>
      </c>
      <c r="E55" s="115" t="s">
        <v>195</v>
      </c>
      <c r="F55" s="241" t="s">
        <v>784</v>
      </c>
      <c r="G55" s="116" t="s">
        <v>207</v>
      </c>
      <c r="H55" s="122" t="s">
        <v>196</v>
      </c>
      <c r="I55" s="124" t="s">
        <v>233</v>
      </c>
    </row>
    <row r="56" spans="1:9" ht="16.8" thickBot="1" x14ac:dyDescent="0.25">
      <c r="A56" s="99"/>
      <c r="B56" s="1289" t="s">
        <v>316</v>
      </c>
      <c r="C56" s="1290"/>
      <c r="D56" s="128">
        <v>1</v>
      </c>
      <c r="E56" s="129" t="s">
        <v>193</v>
      </c>
      <c r="F56" s="242" t="s">
        <v>784</v>
      </c>
      <c r="G56" s="130" t="s">
        <v>211</v>
      </c>
      <c r="H56" s="131" t="s">
        <v>197</v>
      </c>
      <c r="I56" s="132" t="s">
        <v>235</v>
      </c>
    </row>
    <row r="57" spans="1:9" ht="14.4" thickTop="1" x14ac:dyDescent="0.2">
      <c r="A57" s="99"/>
      <c r="B57" s="100"/>
      <c r="C57" s="100"/>
      <c r="D57" s="101"/>
      <c r="E57" s="98"/>
      <c r="F57" s="102"/>
      <c r="G57" s="102"/>
    </row>
    <row r="58" spans="1:9" ht="22.8" x14ac:dyDescent="0.2">
      <c r="A58" s="99"/>
      <c r="B58" s="893" t="s">
        <v>622</v>
      </c>
      <c r="C58" s="893"/>
      <c r="D58" s="1238"/>
      <c r="E58" s="1238"/>
      <c r="F58" s="102"/>
      <c r="G58" s="102"/>
    </row>
    <row r="59" spans="1:9" ht="9.9" customHeight="1" thickBot="1" x14ac:dyDescent="0.25">
      <c r="A59" s="99"/>
      <c r="B59" s="100"/>
      <c r="C59" s="100"/>
      <c r="D59" s="101"/>
      <c r="E59" s="98"/>
      <c r="F59" s="102"/>
      <c r="G59" s="102"/>
    </row>
    <row r="60" spans="1:9" ht="30" customHeight="1" thickTop="1" x14ac:dyDescent="0.2">
      <c r="A60" s="99"/>
      <c r="B60" s="1250" t="s">
        <v>610</v>
      </c>
      <c r="C60" s="1251"/>
      <c r="D60" s="1282"/>
      <c r="E60" s="1283"/>
      <c r="F60" s="133" t="s">
        <v>236</v>
      </c>
      <c r="G60" s="178" t="s">
        <v>619</v>
      </c>
      <c r="I60" s="179" t="s">
        <v>198</v>
      </c>
    </row>
    <row r="61" spans="1:9" ht="30" customHeight="1" x14ac:dyDescent="0.2">
      <c r="A61" s="99"/>
      <c r="B61" s="1252" t="s">
        <v>611</v>
      </c>
      <c r="C61" s="1253"/>
      <c r="D61" s="1284"/>
      <c r="E61" s="1285"/>
      <c r="F61" s="134" t="s">
        <v>237</v>
      </c>
      <c r="G61" s="178" t="s">
        <v>620</v>
      </c>
      <c r="I61" s="179" t="s">
        <v>227</v>
      </c>
    </row>
    <row r="62" spans="1:9" ht="30" customHeight="1" thickBot="1" x14ac:dyDescent="0.25">
      <c r="A62" s="99"/>
      <c r="B62" s="1270" t="s">
        <v>585</v>
      </c>
      <c r="C62" s="1271"/>
      <c r="D62" s="1239"/>
      <c r="E62" s="1240"/>
      <c r="F62" s="133" t="s">
        <v>213</v>
      </c>
      <c r="G62" s="178" t="s">
        <v>621</v>
      </c>
      <c r="I62" s="179" t="s">
        <v>258</v>
      </c>
    </row>
    <row r="63" spans="1:9" ht="8.1" customHeight="1" thickTop="1" x14ac:dyDescent="0.2">
      <c r="A63" s="99"/>
      <c r="B63" s="135"/>
      <c r="C63" s="135"/>
      <c r="D63" s="136"/>
      <c r="E63" s="136"/>
      <c r="F63" s="133"/>
      <c r="G63" s="134"/>
    </row>
    <row r="64" spans="1:9" ht="13.8" x14ac:dyDescent="0.2">
      <c r="A64" s="99"/>
      <c r="B64" s="1245" t="s">
        <v>238</v>
      </c>
      <c r="C64" s="1245"/>
      <c r="D64" s="1245"/>
      <c r="E64" s="1245"/>
      <c r="F64" s="1245"/>
      <c r="G64" s="1245"/>
      <c r="H64" s="1245"/>
      <c r="I64" s="1245"/>
    </row>
    <row r="65" spans="1:9" ht="15" customHeight="1" x14ac:dyDescent="0.2">
      <c r="A65" s="99"/>
      <c r="B65" s="137"/>
      <c r="C65" s="167"/>
      <c r="D65" s="137"/>
      <c r="E65" s="137"/>
      <c r="F65" s="137"/>
      <c r="G65" s="137"/>
      <c r="H65" s="137"/>
      <c r="I65" s="137"/>
    </row>
    <row r="66" spans="1:9" ht="21" x14ac:dyDescent="0.2">
      <c r="A66" s="99"/>
      <c r="B66" s="854" t="s">
        <v>214</v>
      </c>
      <c r="C66" s="854"/>
      <c r="D66" s="854"/>
      <c r="E66" s="854"/>
      <c r="F66" s="133"/>
      <c r="G66" s="134"/>
    </row>
    <row r="67" spans="1:9" ht="14.4" thickBot="1" x14ac:dyDescent="0.25">
      <c r="A67" s="99"/>
      <c r="B67" s="100"/>
      <c r="C67" s="100"/>
      <c r="D67" s="101"/>
      <c r="E67" s="98"/>
      <c r="F67" s="138"/>
      <c r="G67" s="102"/>
    </row>
    <row r="68" spans="1:9" ht="16.8" thickTop="1" x14ac:dyDescent="0.2">
      <c r="A68" s="99"/>
      <c r="B68" s="1272" t="s">
        <v>239</v>
      </c>
      <c r="C68" s="1273"/>
      <c r="D68" s="1246" t="s">
        <v>784</v>
      </c>
      <c r="E68" s="1247"/>
      <c r="F68" s="138" t="s">
        <v>388</v>
      </c>
      <c r="G68" s="134"/>
    </row>
    <row r="69" spans="1:9" ht="16.2" x14ac:dyDescent="0.2">
      <c r="A69" s="99"/>
      <c r="B69" s="1274" t="s">
        <v>215</v>
      </c>
      <c r="C69" s="1275"/>
      <c r="D69" s="1241" t="s">
        <v>784</v>
      </c>
      <c r="E69" s="1242"/>
      <c r="F69" s="138" t="s">
        <v>389</v>
      </c>
      <c r="G69" s="134"/>
    </row>
    <row r="70" spans="1:9" ht="16.2" x14ac:dyDescent="0.2">
      <c r="A70" s="99"/>
      <c r="B70" s="1276" t="s">
        <v>330</v>
      </c>
      <c r="C70" s="1277"/>
      <c r="D70" s="1241" t="s">
        <v>784</v>
      </c>
      <c r="E70" s="1242"/>
      <c r="F70" s="138" t="s">
        <v>390</v>
      </c>
      <c r="G70" s="134"/>
      <c r="H70" s="179"/>
    </row>
    <row r="71" spans="1:9" ht="16.8" thickBot="1" x14ac:dyDescent="0.25">
      <c r="A71" s="99"/>
      <c r="B71" s="1248" t="s">
        <v>331</v>
      </c>
      <c r="C71" s="1249"/>
      <c r="D71" s="1243"/>
      <c r="E71" s="1244"/>
      <c r="F71" s="133" t="s">
        <v>391</v>
      </c>
      <c r="G71" s="134"/>
    </row>
    <row r="72" spans="1:9" ht="14.4" thickTop="1" x14ac:dyDescent="0.2">
      <c r="A72" s="99"/>
      <c r="B72" s="139"/>
      <c r="C72" s="139"/>
      <c r="D72" s="140"/>
      <c r="E72" s="99"/>
      <c r="F72" s="107"/>
      <c r="G72" s="107"/>
    </row>
    <row r="73" spans="1:9" ht="21" x14ac:dyDescent="0.2">
      <c r="A73" s="99"/>
      <c r="B73" s="877" t="s">
        <v>216</v>
      </c>
      <c r="C73" s="877"/>
      <c r="D73" s="1237"/>
      <c r="E73" s="1237"/>
      <c r="F73" s="194" t="s">
        <v>664</v>
      </c>
    </row>
    <row r="74" spans="1:9" ht="15" thickBot="1" x14ac:dyDescent="0.25">
      <c r="A74" s="107"/>
      <c r="D74" s="160"/>
      <c r="E74" s="159" t="s">
        <v>259</v>
      </c>
      <c r="F74" s="107"/>
      <c r="G74" s="107"/>
    </row>
    <row r="75" spans="1:9" s="145" customFormat="1" ht="18" thickTop="1" x14ac:dyDescent="0.2">
      <c r="A75" s="141"/>
      <c r="B75" s="142" t="s">
        <v>1</v>
      </c>
      <c r="C75" s="1256" t="s">
        <v>320</v>
      </c>
      <c r="D75" s="1257"/>
      <c r="E75" s="143" t="s">
        <v>319</v>
      </c>
      <c r="F75" s="144"/>
      <c r="G75" s="1208"/>
      <c r="H75" s="1209"/>
      <c r="I75" s="1210"/>
    </row>
    <row r="76" spans="1:9" ht="16.2" x14ac:dyDescent="0.2">
      <c r="A76" s="99"/>
      <c r="B76" s="146" t="s">
        <v>201</v>
      </c>
      <c r="C76" s="1242" t="s">
        <v>784</v>
      </c>
      <c r="D76" s="1255"/>
      <c r="E76" s="147" t="s">
        <v>321</v>
      </c>
      <c r="F76" s="107"/>
      <c r="G76" s="1211"/>
      <c r="H76" s="1212"/>
      <c r="I76" s="1213"/>
    </row>
    <row r="77" spans="1:9" ht="16.2" x14ac:dyDescent="0.2">
      <c r="A77" s="99"/>
      <c r="B77" s="146" t="s">
        <v>200</v>
      </c>
      <c r="C77" s="1242" t="s">
        <v>784</v>
      </c>
      <c r="D77" s="1255"/>
      <c r="E77" s="147" t="s">
        <v>322</v>
      </c>
      <c r="F77" s="107"/>
      <c r="G77" s="1211"/>
      <c r="H77" s="1212"/>
      <c r="I77" s="1213"/>
    </row>
    <row r="78" spans="1:9" ht="16.2" x14ac:dyDescent="0.2">
      <c r="A78" s="99"/>
      <c r="B78" s="146" t="s">
        <v>2</v>
      </c>
      <c r="C78" s="1242" t="s">
        <v>784</v>
      </c>
      <c r="D78" s="1255"/>
      <c r="E78" s="147" t="s">
        <v>323</v>
      </c>
      <c r="F78" s="107"/>
      <c r="G78" s="1211"/>
      <c r="H78" s="1212"/>
      <c r="I78" s="1213"/>
    </row>
    <row r="79" spans="1:9" ht="16.2" x14ac:dyDescent="0.2">
      <c r="A79" s="99"/>
      <c r="B79" s="146" t="s">
        <v>3</v>
      </c>
      <c r="C79" s="1242" t="s">
        <v>784</v>
      </c>
      <c r="D79" s="1255"/>
      <c r="E79" s="147" t="s">
        <v>324</v>
      </c>
      <c r="F79" s="107"/>
      <c r="G79" s="1211"/>
      <c r="H79" s="1212"/>
      <c r="I79" s="1213"/>
    </row>
    <row r="80" spans="1:9" ht="16.2" x14ac:dyDescent="0.2">
      <c r="A80" s="99"/>
      <c r="B80" s="146" t="s">
        <v>4</v>
      </c>
      <c r="C80" s="1242" t="s">
        <v>784</v>
      </c>
      <c r="D80" s="1255"/>
      <c r="E80" s="147" t="s">
        <v>325</v>
      </c>
      <c r="F80" s="107"/>
      <c r="G80" s="1211"/>
      <c r="H80" s="1212"/>
      <c r="I80" s="1213"/>
    </row>
    <row r="81" spans="1:9" ht="16.8" thickBot="1" x14ac:dyDescent="0.25">
      <c r="A81" s="99"/>
      <c r="B81" s="148" t="s">
        <v>5</v>
      </c>
      <c r="C81" s="1254" t="s">
        <v>784</v>
      </c>
      <c r="D81" s="1244"/>
      <c r="E81" s="149" t="s">
        <v>326</v>
      </c>
      <c r="F81" s="107"/>
      <c r="G81" s="1211"/>
      <c r="H81" s="1212"/>
      <c r="I81" s="1213"/>
    </row>
    <row r="82" spans="1:9" ht="14.4" thickTop="1" x14ac:dyDescent="0.2">
      <c r="A82" s="99"/>
      <c r="B82" s="139"/>
      <c r="C82" s="139"/>
      <c r="D82" s="140"/>
      <c r="E82" s="99"/>
      <c r="F82" s="107"/>
      <c r="G82" s="1211"/>
      <c r="H82" s="1212"/>
      <c r="I82" s="1213"/>
    </row>
    <row r="83" spans="1:9" ht="14.25" customHeight="1" x14ac:dyDescent="0.2">
      <c r="B83" s="1206"/>
      <c r="C83" s="1207"/>
      <c r="D83" s="1207"/>
      <c r="E83" s="1207"/>
      <c r="G83" s="1211"/>
      <c r="H83" s="1212"/>
      <c r="I83" s="1213"/>
    </row>
    <row r="84" spans="1:9" x14ac:dyDescent="0.2">
      <c r="G84" s="1211"/>
      <c r="H84" s="1212"/>
      <c r="I84" s="1213"/>
    </row>
    <row r="85" spans="1:9" ht="13.8" thickBot="1" x14ac:dyDescent="0.25">
      <c r="G85" s="1214"/>
      <c r="H85" s="1215"/>
      <c r="I85" s="1216"/>
    </row>
    <row r="86" spans="1:9" ht="13.8" thickTop="1" x14ac:dyDescent="0.2"/>
  </sheetData>
  <sheetProtection algorithmName="SHA-512" hashValue="MxrcIgCkGYOBiZe3xROpiBBywG1vseLphAReYk/dh1qW121h7eiFiBgyFOhDvTlUt3IqKL6Q41BfuuQHIc5Syw==" saltValue="WvDLu161SapM0tajU3asBw==" spinCount="100000" sheet="1" objects="1" scenarios="1"/>
  <mergeCells count="63">
    <mergeCell ref="F29:F30"/>
    <mergeCell ref="B62:C62"/>
    <mergeCell ref="B68:C68"/>
    <mergeCell ref="B69:C69"/>
    <mergeCell ref="B70:C70"/>
    <mergeCell ref="B31:C31"/>
    <mergeCell ref="B32:C32"/>
    <mergeCell ref="D70:E70"/>
    <mergeCell ref="D31:E31"/>
    <mergeCell ref="D60:E60"/>
    <mergeCell ref="D61:E61"/>
    <mergeCell ref="D32:E32"/>
    <mergeCell ref="D52:D54"/>
    <mergeCell ref="B55:C55"/>
    <mergeCell ref="B56:C56"/>
    <mergeCell ref="B37:C37"/>
    <mergeCell ref="B50:C54"/>
    <mergeCell ref="C19:D19"/>
    <mergeCell ref="C20:D20"/>
    <mergeCell ref="C21:D21"/>
    <mergeCell ref="C22:D22"/>
    <mergeCell ref="C23:D23"/>
    <mergeCell ref="C24:D24"/>
    <mergeCell ref="C25:D25"/>
    <mergeCell ref="B30:C30"/>
    <mergeCell ref="B29:C29"/>
    <mergeCell ref="B27:E27"/>
    <mergeCell ref="D29:E29"/>
    <mergeCell ref="D30:E30"/>
    <mergeCell ref="C81:D81"/>
    <mergeCell ref="C79:D79"/>
    <mergeCell ref="C80:D80"/>
    <mergeCell ref="C75:D75"/>
    <mergeCell ref="C78:D78"/>
    <mergeCell ref="C77:D77"/>
    <mergeCell ref="C76:D76"/>
    <mergeCell ref="B73:E73"/>
    <mergeCell ref="B58:E58"/>
    <mergeCell ref="D62:E62"/>
    <mergeCell ref="D69:E69"/>
    <mergeCell ref="B66:E66"/>
    <mergeCell ref="D71:E71"/>
    <mergeCell ref="B64:I64"/>
    <mergeCell ref="D68:E68"/>
    <mergeCell ref="B71:C71"/>
    <mergeCell ref="B60:C60"/>
    <mergeCell ref="B61:C61"/>
    <mergeCell ref="B83:E83"/>
    <mergeCell ref="G75:I85"/>
    <mergeCell ref="H50:H54"/>
    <mergeCell ref="B34:I34"/>
    <mergeCell ref="H38:H40"/>
    <mergeCell ref="H44:H45"/>
    <mergeCell ref="B35:I35"/>
    <mergeCell ref="I48:I49"/>
    <mergeCell ref="H48:H49"/>
    <mergeCell ref="D50:D51"/>
    <mergeCell ref="I50:I54"/>
    <mergeCell ref="B38:C42"/>
    <mergeCell ref="B43:C45"/>
    <mergeCell ref="B46:C46"/>
    <mergeCell ref="B47:C47"/>
    <mergeCell ref="B48:C49"/>
  </mergeCells>
  <phoneticPr fontId="2"/>
  <dataValidations count="21">
    <dataValidation type="list" allowBlank="1" showInputMessage="1" showErrorMessage="1" promptTitle="お選び下さい" sqref="F45 F43" xr:uid="{00000000-0002-0000-0900-000005000000}">
      <formula1>"造り手が選択,不明,等級１,等級２,等級３,等級４"</formula1>
    </dataValidation>
    <dataValidation type="list" allowBlank="1" showInputMessage="1" showErrorMessage="1" promptTitle="お選び下さい" sqref="F41" xr:uid="{00000000-0002-0000-0900-000006000000}">
      <formula1>"造り手が選択,不明,等級１,等級２"</formula1>
    </dataValidation>
    <dataValidation type="list" allowBlank="1" showInputMessage="1" showErrorMessage="1" promptTitle="お選び下さい" sqref="F55 F38:F39 F44 F46:F47" xr:uid="{00000000-0002-0000-0900-000007000000}">
      <formula1>"造り手が選択,不明,等級１,等級２,等級３"</formula1>
    </dataValidation>
    <dataValidation type="list" allowBlank="1" showInputMessage="1" showErrorMessage="1" promptTitle="お選び下さい" sqref="F40" xr:uid="{00000000-0002-0000-0900-000008000000}">
      <formula1>"造り手が選択,不明,免震建築物,その他"</formula1>
    </dataValidation>
    <dataValidation type="list" allowBlank="1" showInputMessage="1" showErrorMessage="1" promptTitle="お選び下さい" sqref="F42" xr:uid="{00000000-0002-0000-0900-000009000000}">
      <formula1>"造り手が選択,不明,等級１,等級２,多雪区域外"</formula1>
    </dataValidation>
    <dataValidation type="list" allowBlank="1" showInputMessage="1" showErrorMessage="1" promptTitle="お選び下さい" sqref="F51" xr:uid="{00000000-0002-0000-0900-00000A000000}">
      <formula1>"造り手が選択,不明,該当なし,等級2,等級3"</formula1>
    </dataValidation>
    <dataValidation type="list" allowBlank="1" showInputMessage="1" showErrorMessage="1" promptTitle="お選び下さい" sqref="F50" xr:uid="{00000000-0002-0000-0900-00000B000000}">
      <formula1>"造り手が選択,不明,該当なし,等級1,等級2,等級3"</formula1>
    </dataValidation>
    <dataValidation type="list" allowBlank="1" showInputMessage="1" showErrorMessage="1" promptTitle="お選び下さい" sqref="F52:F54" xr:uid="{00000000-0002-0000-0900-00000C000000}">
      <formula1>"造り手が選択,不明,該当なし,機械換気設備,換気できる窓,なし"</formula1>
    </dataValidation>
    <dataValidation type="list" allowBlank="1" showInputMessage="1" showErrorMessage="1" promptTitle="お選び下さい" sqref="F56" xr:uid="{00000000-0002-0000-0900-00000D000000}">
      <formula1>"造り手が選択,不明,等級１,等級２,等級３,等級４,等級５"</formula1>
    </dataValidation>
    <dataValidation type="list" allowBlank="1" showInputMessage="1" showErrorMessage="1" promptTitle="お選び下さい" sqref="F49" xr:uid="{00000000-0002-0000-0900-00000E000000}">
      <formula1>"造り手が選択,不明,等級１,等級4,等級5,等級６"</formula1>
    </dataValidation>
    <dataValidation type="list" allowBlank="1" showInputMessage="1" showErrorMessage="1" sqref="C77:D77" xr:uid="{00000000-0002-0000-0900-00000F000000}">
      <formula1>"造り手が選択,W-1,W-2,W-3,W-4,W-5"</formula1>
    </dataValidation>
    <dataValidation type="list" allowBlank="1" showInputMessage="1" showErrorMessage="1" sqref="C76:D76" xr:uid="{00000000-0002-0000-0900-000010000000}">
      <formula1>"造り手が選択,S-1,S-2,S-3,S-4,S-5,S-6,S-7"</formula1>
    </dataValidation>
    <dataValidation type="list" allowBlank="1" showInputMessage="1" showErrorMessage="1" sqref="D68:E68" xr:uid="{00000000-0002-0000-0900-000011000000}">
      <formula1>"造り手が選択,第一種換気（機械給気／機械排気）,第三種換気（自然給気／機械排気）"</formula1>
    </dataValidation>
    <dataValidation type="list" allowBlank="1" showInputMessage="1" showErrorMessage="1" sqref="D70:E70" xr:uid="{00000000-0002-0000-0900-000012000000}">
      <formula1>"造り手が選択,熱交換型,非熱交換型"</formula1>
    </dataValidation>
    <dataValidation type="list" allowBlank="1" showInputMessage="1" showErrorMessage="1" sqref="D69:E69" xr:uid="{00000000-0002-0000-0900-000013000000}">
      <formula1>"造り手が選択,ダクト形式,パイプファン形式,同時給排気形式"</formula1>
    </dataValidation>
    <dataValidation type="list" allowBlank="1" showInputMessage="1" showErrorMessage="1" promptTitle="お選び下さい" sqref="F48" xr:uid="{BE41577E-C4D1-444E-AF32-4154F29EE717}">
      <formula1>"造り手が選択,不明,等級１,等級２,等級３,等級４,等級５,等級６,等級７"</formula1>
    </dataValidation>
    <dataValidation type="list" allowBlank="1" showInputMessage="1" showErrorMessage="1" sqref="D29:E29 D30:E30 D31:E31 D32:E32" xr:uid="{2419149B-EF5A-4C0B-8C0D-7FE3717B000D}">
      <formula1>"造り手が選択,申請の可能性なし,申請の可能性あり"</formula1>
    </dataValidation>
    <dataValidation type="list" allowBlank="1" showInputMessage="1" showErrorMessage="1" sqref="C78:D78" xr:uid="{BF8A8295-EE7D-4845-9093-AAA5100381B2}">
      <formula1>"造り手が選択,A-1,A-2,A-3,A-4"</formula1>
    </dataValidation>
    <dataValidation type="list" allowBlank="1" showInputMessage="1" showErrorMessage="1" sqref="C79:D79" xr:uid="{541ED91C-2041-4DC2-BA9E-5DCF4869037A}">
      <formula1>"造り手が選択,H-1,H-2,H-3,H-4,H-5"</formula1>
    </dataValidation>
    <dataValidation type="list" allowBlank="1" showInputMessage="1" showErrorMessage="1" sqref="C80:D80" xr:uid="{1FAC71ED-AE13-42B1-8F25-341B7D0B98A6}">
      <formula1>"造り手が選択,T-1,T-2,T-3,T-4"</formula1>
    </dataValidation>
    <dataValidation type="list" allowBlank="1" showInputMessage="1" showErrorMessage="1" sqref="C81:D81" xr:uid="{487FC8D8-5D33-4151-91FC-09A3789CB531}">
      <formula1>"造り手が選択,防犯建物部品CPラベルあり,防犯建物部品CPラベルなし"</formula1>
    </dataValidation>
  </dataValidations>
  <hyperlinks>
    <hyperlink ref="B29:B30" r:id="rId1" display="設計住宅性能評価書" xr:uid="{00000000-0004-0000-0900-000000000000}"/>
    <hyperlink ref="B31" r:id="rId2" xr:uid="{00000000-0004-0000-0900-000001000000}"/>
    <hyperlink ref="B32" r:id="rId3" xr:uid="{00000000-0004-0000-0900-000002000000}"/>
    <hyperlink ref="B73:E73" r:id="rId4" display="代表的なサッシの性能" xr:uid="{00000000-0004-0000-0900-000003000000}"/>
    <hyperlink ref="I40" r:id="rId5" xr:uid="{00000000-0004-0000-0900-000004000000}"/>
    <hyperlink ref="I44" r:id="rId6" xr:uid="{00000000-0004-0000-0900-000005000000}"/>
    <hyperlink ref="B38:B42" r:id="rId7" display="1.構造の安定に関すること" xr:uid="{00000000-0004-0000-0900-000006000000}"/>
    <hyperlink ref="B43:B45" r:id="rId8" display="2.火災時の安全に関すること" xr:uid="{00000000-0004-0000-0900-000007000000}"/>
    <hyperlink ref="B46" r:id="rId9" xr:uid="{00000000-0004-0000-0900-000008000000}"/>
    <hyperlink ref="B47" r:id="rId10" display="4.維持管理・更新への配慮に関すること" xr:uid="{00000000-0004-0000-0900-000009000000}"/>
    <hyperlink ref="B48:B49" r:id="rId11" display="5.温熱環境に関すること" xr:uid="{00000000-0004-0000-0900-00000A000000}"/>
    <hyperlink ref="B50:B54" r:id="rId12" display="6.空気環境に関すること" xr:uid="{00000000-0004-0000-0900-00000B000000}"/>
    <hyperlink ref="B55" r:id="rId13" xr:uid="{00000000-0004-0000-0900-00000C000000}"/>
    <hyperlink ref="B56" r:id="rId14" xr:uid="{00000000-0004-0000-0900-00000D000000}"/>
    <hyperlink ref="F29" r:id="rId15" xr:uid="{00000000-0004-0000-0900-00000E000000}"/>
    <hyperlink ref="F31" r:id="rId16" xr:uid="{00000000-0004-0000-0900-00000F000000}"/>
    <hyperlink ref="F32" r:id="rId17" xr:uid="{00000000-0004-0000-0900-000010000000}"/>
    <hyperlink ref="B60:B61" r:id="rId18" display="UA（外皮平均貫流率）" xr:uid="{00000000-0004-0000-0900-000011000000}"/>
    <hyperlink ref="B60:B61" r:id="rId19" display="UA（外皮平均貫流率）" xr:uid="{00000000-0004-0000-0900-000012000000}"/>
    <hyperlink ref="B35:F35" r:id="rId20" display="性能表示（日本住宅性能表示基準）" xr:uid="{00000000-0004-0000-0900-000013000000}"/>
    <hyperlink ref="B35:I35" r:id="rId21" display="性能表示（評価方法基準）" xr:uid="{00000000-0004-0000-0900-000014000000}"/>
    <hyperlink ref="B29:C29" r:id="rId22" display="設計住宅性能評価書" xr:uid="{00000000-0004-0000-0900-000015000000}"/>
    <hyperlink ref="B30:C30" r:id="rId23" display="建設住宅性能評価書" xr:uid="{00000000-0004-0000-0900-000016000000}"/>
  </hyperlinks>
  <printOptions horizontalCentered="1" verticalCentered="1"/>
  <pageMargins left="0.31496062992125984" right="0.31496062992125984" top="0.35433070866141736" bottom="0.35433070866141736" header="0.31496062992125984" footer="0.31496062992125984"/>
  <pageSetup paperSize="9" scale="73" fitToHeight="2" orientation="landscape" r:id="rId24"/>
  <headerFooter scaleWithDoc="0"/>
  <rowBreaks count="2" manualBreakCount="2">
    <brk id="33" max="9" man="1"/>
    <brk id="64" max="9" man="1"/>
  </rowBreaks>
  <drawing r:id="rId25"/>
  <legacy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2:AD149"/>
  <sheetViews>
    <sheetView view="pageBreakPreview" topLeftCell="A32" zoomScale="60" zoomScaleNormal="70" zoomScalePageLayoutView="70" workbookViewId="0">
      <selection activeCell="AA53" sqref="AA53"/>
    </sheetView>
  </sheetViews>
  <sheetFormatPr defaultColWidth="9" defaultRowHeight="13.2" x14ac:dyDescent="0.2"/>
  <cols>
    <col min="1" max="16384" width="9" style="4"/>
  </cols>
  <sheetData>
    <row r="2" spans="4:8" ht="30" x14ac:dyDescent="0.2">
      <c r="D2" s="5"/>
      <c r="E2" s="5"/>
      <c r="F2" s="5"/>
      <c r="G2" s="5"/>
      <c r="H2" s="5"/>
    </row>
    <row r="3" spans="4:8" ht="30" x14ac:dyDescent="0.2">
      <c r="D3" s="5"/>
      <c r="E3" s="5"/>
      <c r="F3" s="5"/>
      <c r="G3" s="5"/>
      <c r="H3" s="5"/>
    </row>
    <row r="4" spans="4:8" ht="30" x14ac:dyDescent="0.2">
      <c r="D4" s="5"/>
      <c r="E4" s="5"/>
      <c r="F4" s="5"/>
      <c r="G4" s="5"/>
      <c r="H4" s="5"/>
    </row>
    <row r="20" spans="6:18" ht="14.4" x14ac:dyDescent="0.2">
      <c r="F20" s="158"/>
    </row>
    <row r="21" spans="6:18" ht="14.4" x14ac:dyDescent="0.2">
      <c r="F21" s="158"/>
    </row>
    <row r="22" spans="6:18" ht="14.4" x14ac:dyDescent="0.2">
      <c r="F22" s="158"/>
    </row>
    <row r="23" spans="6:18" ht="14.4" x14ac:dyDescent="0.2">
      <c r="F23" s="158"/>
    </row>
    <row r="24" spans="6:18" ht="14.4" x14ac:dyDescent="0.2">
      <c r="F24" s="158"/>
    </row>
    <row r="31" spans="6:18" ht="13.8" x14ac:dyDescent="0.2">
      <c r="R31" s="248"/>
    </row>
    <row r="34" spans="16:16" x14ac:dyDescent="0.2">
      <c r="P34" s="4" t="s">
        <v>273</v>
      </c>
    </row>
    <row r="118" spans="1:30" x14ac:dyDescent="0.2">
      <c r="A118" s="4" t="s">
        <v>394</v>
      </c>
    </row>
    <row r="127" spans="1:30" x14ac:dyDescent="0.2">
      <c r="AD127" s="199"/>
    </row>
    <row r="128" spans="1:30" x14ac:dyDescent="0.2">
      <c r="W128" s="227"/>
    </row>
    <row r="134" spans="2:2" s="91" customFormat="1" ht="23.4" x14ac:dyDescent="0.2">
      <c r="B134" s="92" t="s">
        <v>355</v>
      </c>
    </row>
    <row r="149" spans="22:22" x14ac:dyDescent="0.2">
      <c r="V149" s="4" t="s">
        <v>723</v>
      </c>
    </row>
  </sheetData>
  <sheetProtection algorithmName="SHA-512" hashValue="OSm3Yvig034LVYbs1T96hQuXlkrDGba5Ir5YomQ/UUVv5/PAOWKPZsUS+YS/Jy6PcqtDf2MT0r5gXOyEAjDPFA==" saltValue="imOkeug1BurbWzhr34qD5w==" spinCount="100000" sheet="1" objects="1" scenarios="1"/>
  <phoneticPr fontId="2"/>
  <printOptions horizontalCentered="1" verticalCentered="1"/>
  <pageMargins left="0" right="0" top="0.74803149606299213" bottom="0.74803149606299213" header="0.31496062992125984" footer="0.31496062992125984"/>
  <pageSetup paperSize="9" scale="41" firstPageNumber="8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
  <sheetViews>
    <sheetView view="pageBreakPreview" topLeftCell="A64" zoomScale="60" zoomScaleNormal="100" zoomScalePageLayoutView="80" workbookViewId="0">
      <selection activeCell="AB83" sqref="AB83"/>
    </sheetView>
  </sheetViews>
  <sheetFormatPr defaultColWidth="9" defaultRowHeight="13.2" x14ac:dyDescent="0.2"/>
  <cols>
    <col min="1" max="16384" width="9" style="180"/>
  </cols>
  <sheetData/>
  <sheetProtection sheet="1" objects="1" scenarios="1"/>
  <phoneticPr fontId="2"/>
  <printOptions horizontalCentered="1" verticalCentered="1"/>
  <pageMargins left="0.31496062992125984" right="0.31496062992125984" top="0.74803149606299213" bottom="0.74803149606299213" header="0.31496062992125984" footer="0.31496062992125984"/>
  <pageSetup paperSize="9" scale="53" orientation="portrait" r:id="rId1"/>
  <headerFooter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T39"/>
  <sheetViews>
    <sheetView showGridLines="0" view="pageBreakPreview" topLeftCell="A16" zoomScale="60" zoomScaleNormal="100" zoomScalePageLayoutView="90" workbookViewId="0"/>
  </sheetViews>
  <sheetFormatPr defaultColWidth="9" defaultRowHeight="13.2" x14ac:dyDescent="0.2"/>
  <cols>
    <col min="1" max="1" width="4.6640625" style="1" customWidth="1"/>
    <col min="2" max="16384" width="9" style="1"/>
  </cols>
  <sheetData>
    <row r="1" spans="2:20" ht="23.4" x14ac:dyDescent="0.2">
      <c r="B1" s="2"/>
      <c r="C1" s="3"/>
      <c r="D1" s="3"/>
      <c r="E1" s="3"/>
      <c r="F1" s="3"/>
      <c r="G1" s="3"/>
      <c r="H1" s="3"/>
      <c r="I1" s="3"/>
      <c r="J1" s="3"/>
      <c r="K1" s="3"/>
      <c r="L1" s="3"/>
      <c r="M1" s="3"/>
      <c r="N1" s="3"/>
      <c r="O1" s="3"/>
      <c r="P1" s="3"/>
      <c r="Q1" s="3"/>
      <c r="R1" s="3"/>
      <c r="S1" s="3"/>
      <c r="T1" s="3"/>
    </row>
    <row r="2" spans="2:20" ht="23.4" x14ac:dyDescent="0.2">
      <c r="B2" s="156"/>
      <c r="C2" s="157"/>
      <c r="D2" s="157"/>
      <c r="E2" s="157"/>
      <c r="F2" s="157"/>
      <c r="G2" s="157"/>
      <c r="H2" s="157"/>
      <c r="I2" s="157"/>
      <c r="J2" s="157"/>
      <c r="K2" s="157"/>
      <c r="L2" s="157"/>
      <c r="M2" s="157"/>
      <c r="N2" s="157"/>
      <c r="O2" s="157"/>
      <c r="P2" s="157"/>
      <c r="Q2" s="157"/>
      <c r="R2" s="157"/>
      <c r="S2" s="157"/>
      <c r="T2" s="157"/>
    </row>
    <row r="3" spans="2:20" ht="23.4" x14ac:dyDescent="0.2">
      <c r="B3" s="156"/>
      <c r="C3" s="157"/>
      <c r="D3" s="157"/>
      <c r="E3" s="157"/>
      <c r="F3" s="157"/>
      <c r="G3" s="157"/>
      <c r="H3" s="157"/>
      <c r="I3" s="157"/>
      <c r="J3" s="157"/>
      <c r="K3" s="157"/>
      <c r="L3" s="157"/>
      <c r="M3" s="157"/>
      <c r="N3" s="157"/>
      <c r="O3" s="157"/>
      <c r="P3" s="157"/>
      <c r="Q3" s="157"/>
      <c r="R3" s="157"/>
      <c r="S3" s="157"/>
      <c r="T3" s="157"/>
    </row>
    <row r="4" spans="2:20" ht="23.4" x14ac:dyDescent="0.2">
      <c r="B4" s="2"/>
      <c r="C4" s="3"/>
      <c r="D4" s="3"/>
      <c r="E4" s="3"/>
      <c r="F4" s="3"/>
      <c r="G4" s="3"/>
      <c r="H4" s="3"/>
      <c r="I4" s="3"/>
      <c r="J4" s="3"/>
      <c r="K4" s="3"/>
      <c r="L4" s="3"/>
      <c r="M4" s="3"/>
      <c r="N4" s="3"/>
      <c r="O4" s="3"/>
      <c r="P4" s="3"/>
      <c r="Q4" s="3"/>
      <c r="R4" s="3"/>
      <c r="S4" s="3"/>
      <c r="T4" s="3"/>
    </row>
    <row r="5" spans="2:20" ht="23.4" x14ac:dyDescent="0.2">
      <c r="B5" s="2"/>
      <c r="C5" s="3"/>
      <c r="D5" s="3"/>
      <c r="E5" s="3"/>
      <c r="F5" s="3"/>
      <c r="G5" s="3"/>
      <c r="H5" s="3"/>
      <c r="I5" s="3"/>
      <c r="J5" s="3"/>
      <c r="K5" s="3"/>
      <c r="L5" s="3"/>
      <c r="M5" s="3"/>
      <c r="N5" s="3"/>
      <c r="O5" s="3"/>
      <c r="P5" s="3"/>
      <c r="Q5" s="3"/>
      <c r="R5" s="3"/>
      <c r="S5" s="3"/>
      <c r="T5" s="3"/>
    </row>
    <row r="6" spans="2:20" ht="23.4" x14ac:dyDescent="0.2">
      <c r="B6" s="2"/>
      <c r="C6" s="3"/>
      <c r="D6" s="3"/>
      <c r="E6" s="3"/>
      <c r="F6" s="3"/>
      <c r="G6" s="3"/>
      <c r="H6" s="3"/>
      <c r="I6" s="3"/>
      <c r="J6" s="3"/>
      <c r="K6" s="3"/>
      <c r="L6" s="3"/>
      <c r="M6" s="3"/>
      <c r="N6" s="3"/>
      <c r="O6" s="3"/>
      <c r="P6" s="3"/>
      <c r="Q6" s="3"/>
      <c r="R6" s="3"/>
      <c r="S6" s="3"/>
      <c r="T6" s="3"/>
    </row>
    <row r="7" spans="2:20" ht="23.4" x14ac:dyDescent="0.2">
      <c r="B7" s="2"/>
      <c r="C7" s="3"/>
      <c r="D7" s="3"/>
      <c r="E7" s="3"/>
      <c r="F7" s="3"/>
      <c r="G7" s="3"/>
      <c r="H7" s="3"/>
      <c r="I7" s="3"/>
      <c r="J7" s="3"/>
      <c r="K7" s="3"/>
      <c r="L7" s="3"/>
      <c r="M7" s="3"/>
      <c r="N7" s="3"/>
      <c r="O7" s="3"/>
      <c r="P7" s="3"/>
      <c r="Q7" s="3"/>
      <c r="R7" s="3"/>
      <c r="S7" s="3"/>
      <c r="T7" s="3"/>
    </row>
    <row r="8" spans="2:20" ht="23.4" x14ac:dyDescent="0.2">
      <c r="B8" s="93"/>
      <c r="C8" s="94"/>
      <c r="D8" s="94"/>
      <c r="E8" s="94"/>
      <c r="F8" s="94"/>
      <c r="G8" s="94"/>
      <c r="H8" s="94"/>
      <c r="I8" s="94"/>
      <c r="J8" s="94"/>
      <c r="K8" s="94"/>
      <c r="L8" s="94"/>
      <c r="M8" s="94"/>
      <c r="N8" s="94"/>
      <c r="O8" s="94"/>
      <c r="P8" s="94"/>
      <c r="Q8" s="94"/>
      <c r="R8" s="94"/>
      <c r="S8" s="94"/>
      <c r="T8" s="94"/>
    </row>
    <row r="9" spans="2:20" ht="23.4" x14ac:dyDescent="0.2">
      <c r="B9" s="2"/>
      <c r="C9" s="3"/>
      <c r="D9" s="3"/>
      <c r="E9" s="3"/>
      <c r="F9" s="3"/>
      <c r="G9" s="3"/>
      <c r="H9" s="3"/>
      <c r="I9" s="3"/>
      <c r="J9" s="3"/>
      <c r="K9" s="3"/>
      <c r="L9" s="3"/>
      <c r="M9" s="3"/>
      <c r="N9" s="3"/>
      <c r="O9" s="3"/>
      <c r="P9" s="3"/>
      <c r="Q9" s="3"/>
      <c r="R9" s="3"/>
      <c r="S9" s="3"/>
      <c r="T9" s="3"/>
    </row>
    <row r="10" spans="2:20" ht="23.4" x14ac:dyDescent="0.2">
      <c r="B10" s="2"/>
      <c r="C10" s="3"/>
      <c r="D10" s="3"/>
      <c r="E10" s="3"/>
      <c r="F10" s="3"/>
      <c r="G10" s="3"/>
      <c r="H10" s="3"/>
      <c r="I10" s="3"/>
      <c r="J10" s="3"/>
      <c r="K10" s="3"/>
      <c r="L10" s="3"/>
      <c r="M10" s="3"/>
      <c r="N10" s="3"/>
      <c r="O10" s="3"/>
      <c r="P10" s="3"/>
      <c r="Q10" s="3"/>
      <c r="R10" s="3"/>
      <c r="S10" s="3"/>
      <c r="T10" s="3"/>
    </row>
    <row r="11" spans="2:20" ht="23.4" x14ac:dyDescent="0.2">
      <c r="B11" s="2"/>
      <c r="C11" s="3"/>
      <c r="D11" s="3"/>
      <c r="E11" s="3"/>
      <c r="F11" s="3"/>
      <c r="G11" s="3"/>
      <c r="H11" s="3"/>
      <c r="I11" s="3"/>
      <c r="J11" s="3"/>
      <c r="K11" s="3"/>
      <c r="L11" s="3"/>
      <c r="M11" s="3"/>
      <c r="N11" s="3"/>
      <c r="O11" s="3"/>
      <c r="P11" s="3"/>
      <c r="Q11" s="3"/>
      <c r="R11" s="3"/>
      <c r="S11" s="3"/>
      <c r="T11" s="3"/>
    </row>
    <row r="12" spans="2:20" ht="23.4" x14ac:dyDescent="0.2">
      <c r="B12" s="2"/>
      <c r="C12" s="3"/>
      <c r="D12" s="3"/>
      <c r="E12" s="3"/>
      <c r="F12" s="3"/>
      <c r="G12" s="3"/>
      <c r="H12" s="3"/>
      <c r="I12" s="3"/>
      <c r="J12" s="3"/>
      <c r="K12" s="3"/>
      <c r="L12" s="3"/>
      <c r="M12" s="3"/>
      <c r="N12" s="3"/>
      <c r="O12" s="3"/>
      <c r="P12" s="3"/>
      <c r="Q12" s="3"/>
      <c r="R12" s="3"/>
      <c r="S12" s="3"/>
      <c r="T12" s="3"/>
    </row>
    <row r="13" spans="2:20" ht="23.4" x14ac:dyDescent="0.2">
      <c r="B13" s="2"/>
      <c r="C13" s="3"/>
      <c r="D13" s="3"/>
      <c r="E13" s="3"/>
      <c r="F13" s="3"/>
      <c r="G13" s="3"/>
      <c r="H13" s="3"/>
      <c r="I13" s="3"/>
      <c r="J13" s="3"/>
      <c r="K13" s="3"/>
      <c r="L13" s="3"/>
      <c r="M13" s="3"/>
      <c r="N13" s="3"/>
      <c r="O13" s="3"/>
      <c r="P13" s="3"/>
      <c r="Q13" s="3"/>
      <c r="R13" s="3"/>
      <c r="S13" s="3"/>
      <c r="T13" s="3"/>
    </row>
    <row r="14" spans="2:20" ht="23.4" x14ac:dyDescent="0.2">
      <c r="B14" s="156"/>
      <c r="C14" s="157"/>
      <c r="D14" s="157"/>
      <c r="E14" s="157"/>
      <c r="F14" s="157"/>
      <c r="G14" s="157"/>
      <c r="H14" s="157"/>
      <c r="I14" s="157"/>
      <c r="J14" s="157"/>
      <c r="K14" s="157"/>
      <c r="L14" s="157"/>
      <c r="M14" s="157"/>
      <c r="N14" s="157"/>
      <c r="O14" s="157"/>
      <c r="P14" s="157"/>
      <c r="Q14" s="157"/>
      <c r="R14" s="157"/>
      <c r="S14" s="157"/>
      <c r="T14" s="157"/>
    </row>
    <row r="15" spans="2:20" ht="23.4" x14ac:dyDescent="0.2">
      <c r="B15" s="156"/>
      <c r="C15" s="157"/>
      <c r="D15" s="157"/>
      <c r="E15" s="157"/>
      <c r="F15" s="157"/>
      <c r="G15" s="157"/>
      <c r="H15" s="157"/>
      <c r="I15" s="157"/>
      <c r="J15" s="157"/>
      <c r="K15" s="157"/>
      <c r="L15" s="157"/>
      <c r="M15" s="157"/>
      <c r="N15" s="157"/>
      <c r="O15" s="157"/>
      <c r="P15" s="157"/>
      <c r="Q15" s="157"/>
      <c r="R15" s="157"/>
      <c r="S15" s="157"/>
      <c r="T15" s="157"/>
    </row>
    <row r="16" spans="2:20" ht="23.4" x14ac:dyDescent="0.2">
      <c r="B16" s="2"/>
      <c r="C16" s="3"/>
      <c r="D16" s="3"/>
      <c r="E16" s="3"/>
      <c r="F16" s="3"/>
      <c r="G16" s="3"/>
      <c r="H16" s="3"/>
      <c r="I16" s="3"/>
      <c r="J16" s="3"/>
      <c r="K16" s="3"/>
      <c r="L16" s="3"/>
      <c r="M16" s="3"/>
      <c r="N16" s="3"/>
      <c r="O16" s="3"/>
      <c r="P16" s="3"/>
      <c r="Q16" s="3"/>
      <c r="R16" s="3"/>
      <c r="S16" s="3"/>
      <c r="T16" s="3"/>
    </row>
    <row r="17" spans="2:20" ht="23.4" x14ac:dyDescent="0.2">
      <c r="B17" s="156"/>
      <c r="C17" s="157"/>
      <c r="D17" s="157"/>
      <c r="E17" s="157"/>
      <c r="F17" s="157"/>
      <c r="G17" s="157"/>
      <c r="H17" s="157"/>
      <c r="I17" s="157"/>
      <c r="J17" s="157"/>
      <c r="K17" s="157"/>
      <c r="L17" s="157"/>
      <c r="M17" s="157"/>
      <c r="N17" s="157"/>
      <c r="O17" s="157"/>
      <c r="P17" s="157"/>
      <c r="Q17" s="157"/>
      <c r="R17" s="157"/>
      <c r="S17" s="157"/>
      <c r="T17" s="157"/>
    </row>
    <row r="18" spans="2:20" ht="23.4" x14ac:dyDescent="0.2">
      <c r="B18" s="2"/>
      <c r="C18" s="3"/>
      <c r="D18" s="3"/>
      <c r="E18" s="3"/>
      <c r="F18" s="3"/>
      <c r="G18" s="3"/>
      <c r="H18" s="3"/>
      <c r="I18" s="3"/>
      <c r="J18" s="3"/>
      <c r="K18" s="3"/>
      <c r="L18" s="3"/>
      <c r="M18" s="3"/>
      <c r="N18" s="3"/>
      <c r="O18" s="3"/>
      <c r="P18" s="3"/>
      <c r="Q18" s="3"/>
      <c r="R18" s="3"/>
      <c r="S18" s="3"/>
      <c r="T18" s="3"/>
    </row>
    <row r="19" spans="2:20" ht="23.4" x14ac:dyDescent="0.2">
      <c r="B19" s="2"/>
      <c r="C19" s="3"/>
      <c r="D19" s="3"/>
      <c r="E19" s="3"/>
      <c r="F19" s="3"/>
      <c r="G19" s="3"/>
      <c r="H19" s="3"/>
      <c r="I19" s="3"/>
      <c r="J19" s="3"/>
      <c r="K19" s="3"/>
      <c r="L19" s="3"/>
      <c r="M19" s="3"/>
      <c r="N19" s="3"/>
      <c r="O19" s="3"/>
      <c r="P19" s="3"/>
      <c r="Q19" s="3"/>
      <c r="R19" s="3"/>
      <c r="S19" s="3"/>
      <c r="T19" s="3"/>
    </row>
    <row r="20" spans="2:20" ht="24" customHeight="1" x14ac:dyDescent="0.2"/>
    <row r="21" spans="2:20" ht="24" customHeight="1" x14ac:dyDescent="0.2"/>
    <row r="22" spans="2:20" ht="24" customHeight="1" x14ac:dyDescent="0.2"/>
    <row r="23" spans="2:20" ht="24" customHeight="1" x14ac:dyDescent="0.2"/>
    <row r="24" spans="2:20" ht="24" customHeight="1" x14ac:dyDescent="0.2"/>
    <row r="25" spans="2:20" ht="24" customHeight="1" x14ac:dyDescent="0.2"/>
    <row r="26" spans="2:20" ht="24" customHeight="1" x14ac:dyDescent="0.2"/>
    <row r="27" spans="2:20" ht="24" customHeight="1" x14ac:dyDescent="0.2"/>
    <row r="28" spans="2:20" ht="24" customHeight="1" x14ac:dyDescent="0.2"/>
    <row r="29" spans="2:20" ht="24" customHeight="1" x14ac:dyDescent="0.2"/>
    <row r="30" spans="2:20" ht="24" customHeight="1" x14ac:dyDescent="0.2"/>
    <row r="31" spans="2:20" ht="24" customHeight="1" x14ac:dyDescent="0.2"/>
    <row r="32" spans="2:20" ht="24" customHeight="1" x14ac:dyDescent="0.2"/>
    <row r="33" ht="24" customHeight="1" x14ac:dyDescent="0.2"/>
    <row r="34" ht="24" customHeight="1" x14ac:dyDescent="0.2"/>
    <row r="35" ht="24" customHeight="1" x14ac:dyDescent="0.2"/>
    <row r="36" ht="24" customHeight="1" x14ac:dyDescent="0.2"/>
    <row r="37" ht="24" customHeight="1" x14ac:dyDescent="0.2"/>
    <row r="38" ht="24" customHeight="1" x14ac:dyDescent="0.2"/>
    <row r="39" ht="24" customHeight="1" x14ac:dyDescent="0.2"/>
  </sheetData>
  <sheetProtection algorithmName="SHA-512" hashValue="DGg4nxAuL8nJXwTpzQ7F9Q2BPHtC+M0m6EhgrGGPkY1QlbckMCgBF1TsCBsFPavAKdS3QlzwwMsnEJIbZFdq6Q==" saltValue="Pw6jzcgUU2T+pkrAtORgxQ==" spinCount="100000" sheet="1" objects="1" scenarios="1"/>
  <phoneticPr fontId="2"/>
  <printOptions horizontalCentered="1" verticalCentered="1"/>
  <pageMargins left="0.31496062992125984" right="0.31496062992125984" top="0.74803149606299213" bottom="0.74803149606299213" header="0.31496062992125984" footer="0.31496062992125984"/>
  <pageSetup paperSize="9" scale="57"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B3:S147"/>
  <sheetViews>
    <sheetView showGridLines="0" view="pageBreakPreview" topLeftCell="A73" zoomScaleNormal="80" zoomScaleSheetLayoutView="100" zoomScalePageLayoutView="80" workbookViewId="0">
      <selection activeCell="B50" sqref="B50:D50"/>
    </sheetView>
  </sheetViews>
  <sheetFormatPr defaultColWidth="9" defaultRowHeight="13.2" x14ac:dyDescent="0.2"/>
  <cols>
    <col min="1" max="1" width="4.6640625" style="7" customWidth="1"/>
    <col min="2" max="2" width="12.6640625" style="7" bestFit="1" customWidth="1"/>
    <col min="3" max="3" width="14.21875" style="8" customWidth="1"/>
    <col min="4" max="4" width="27.21875" style="7" bestFit="1" customWidth="1"/>
    <col min="5" max="5" width="12.44140625" style="7" bestFit="1" customWidth="1"/>
    <col min="6" max="6" width="8.33203125" style="7" bestFit="1" customWidth="1"/>
    <col min="7" max="7" width="4.6640625" style="9" customWidth="1"/>
    <col min="8" max="8" width="16.6640625" style="9" customWidth="1"/>
    <col min="9" max="9" width="4.6640625" style="7" customWidth="1"/>
    <col min="10" max="10" width="16.6640625" style="7" customWidth="1"/>
    <col min="11" max="11" width="4.6640625" style="8" customWidth="1"/>
    <col min="12" max="12" width="16.6640625" style="9" customWidth="1"/>
    <col min="13" max="13" width="4.6640625" style="7" customWidth="1"/>
    <col min="14" max="14" width="16.6640625" style="9" customWidth="1"/>
    <col min="15" max="15" width="4.6640625" style="8" customWidth="1"/>
    <col min="16" max="16" width="12.109375" style="7" customWidth="1"/>
    <col min="17" max="17" width="2.77734375" style="7" customWidth="1"/>
    <col min="18" max="16384" width="9" style="7"/>
  </cols>
  <sheetData>
    <row r="3" spans="2:19" ht="23.4" x14ac:dyDescent="0.2">
      <c r="B3" s="10"/>
      <c r="C3" s="10"/>
      <c r="D3" s="10"/>
      <c r="E3" s="10"/>
      <c r="F3" s="10"/>
      <c r="G3" s="10"/>
      <c r="H3" s="10"/>
      <c r="I3" s="10"/>
      <c r="J3" s="10"/>
      <c r="K3" s="10"/>
      <c r="L3" s="10"/>
      <c r="M3" s="10"/>
      <c r="N3" s="10"/>
      <c r="O3" s="10"/>
      <c r="P3" s="10"/>
    </row>
    <row r="4" spans="2:19" ht="23.4" x14ac:dyDescent="0.2">
      <c r="B4" s="10"/>
      <c r="C4" s="10"/>
      <c r="D4" s="10"/>
      <c r="E4" s="10"/>
      <c r="F4" s="10"/>
      <c r="G4" s="10"/>
      <c r="H4" s="10"/>
      <c r="I4" s="10"/>
      <c r="J4" s="10"/>
      <c r="K4" s="10"/>
      <c r="L4" s="10"/>
      <c r="M4" s="10"/>
      <c r="N4" s="10"/>
      <c r="O4" s="10"/>
      <c r="P4" s="10"/>
    </row>
    <row r="5" spans="2:19" ht="23.4" x14ac:dyDescent="0.2">
      <c r="B5" s="10"/>
      <c r="C5" s="10"/>
      <c r="D5" s="10"/>
      <c r="E5" s="10"/>
      <c r="F5" s="10"/>
      <c r="G5" s="10"/>
      <c r="H5" s="10"/>
      <c r="I5" s="10"/>
      <c r="J5" s="10"/>
      <c r="K5" s="10"/>
      <c r="L5" s="10"/>
      <c r="M5" s="10"/>
      <c r="N5" s="10"/>
      <c r="O5" s="10"/>
      <c r="P5" s="10"/>
    </row>
    <row r="6" spans="2:19" ht="23.4" x14ac:dyDescent="0.2">
      <c r="B6" s="10"/>
      <c r="C6" s="10"/>
      <c r="D6" s="10"/>
      <c r="E6" s="10"/>
      <c r="F6" s="10"/>
      <c r="G6" s="10"/>
      <c r="H6" s="10"/>
      <c r="I6" s="10"/>
      <c r="J6" s="10"/>
      <c r="K6" s="10"/>
      <c r="L6" s="10"/>
      <c r="M6" s="10"/>
      <c r="N6" s="10"/>
      <c r="O6" s="10"/>
      <c r="P6" s="10"/>
    </row>
    <row r="7" spans="2:19" ht="23.4" x14ac:dyDescent="0.2">
      <c r="B7" s="10"/>
      <c r="C7" s="10"/>
      <c r="D7" s="10"/>
      <c r="E7" s="10"/>
      <c r="F7" s="10"/>
      <c r="G7" s="10"/>
      <c r="H7" s="10"/>
      <c r="I7" s="10"/>
      <c r="J7" s="10"/>
      <c r="K7" s="10"/>
      <c r="L7" s="10"/>
      <c r="M7" s="10"/>
      <c r="N7" s="10"/>
      <c r="O7" s="10"/>
      <c r="P7" s="10"/>
    </row>
    <row r="8" spans="2:19" ht="23.4" x14ac:dyDescent="0.2">
      <c r="B8" s="10"/>
      <c r="C8" s="10"/>
      <c r="D8" s="10"/>
      <c r="E8" s="10"/>
      <c r="F8" s="10"/>
      <c r="G8" s="10"/>
      <c r="H8" s="10"/>
      <c r="I8" s="10"/>
      <c r="J8" s="10"/>
      <c r="K8" s="10"/>
      <c r="L8" s="10"/>
      <c r="M8" s="10"/>
      <c r="N8" s="10"/>
      <c r="O8" s="10"/>
      <c r="P8" s="10"/>
    </row>
    <row r="9" spans="2:19" ht="23.4" x14ac:dyDescent="0.2">
      <c r="B9" s="11"/>
      <c r="C9" s="11"/>
      <c r="D9" s="11"/>
      <c r="E9" s="11"/>
      <c r="F9" s="11"/>
      <c r="G9" s="11"/>
      <c r="H9" s="11"/>
      <c r="I9" s="11"/>
      <c r="J9" s="11"/>
      <c r="K9" s="11"/>
      <c r="L9" s="11"/>
      <c r="M9" s="11"/>
      <c r="N9" s="11"/>
      <c r="O9" s="11"/>
      <c r="P9" s="11"/>
    </row>
    <row r="10" spans="2:19" s="14" customFormat="1" ht="30" customHeight="1" x14ac:dyDescent="0.2">
      <c r="B10" s="736" t="s">
        <v>276</v>
      </c>
      <c r="C10" s="737"/>
      <c r="D10" s="737"/>
      <c r="E10" s="738"/>
      <c r="F10" s="12"/>
      <c r="G10" s="12"/>
      <c r="H10" s="13"/>
      <c r="I10" s="13"/>
      <c r="J10" s="13"/>
      <c r="K10" s="13"/>
      <c r="L10" s="13"/>
      <c r="M10" s="13"/>
      <c r="N10" s="13"/>
      <c r="O10" s="13"/>
      <c r="P10" s="13"/>
      <c r="S10" s="192"/>
    </row>
    <row r="11" spans="2:19" ht="23.4" x14ac:dyDescent="0.2">
      <c r="B11" s="15"/>
      <c r="C11" s="15"/>
      <c r="D11" s="15"/>
      <c r="E11" s="15"/>
      <c r="F11" s="15"/>
      <c r="G11" s="15"/>
      <c r="H11" s="11"/>
      <c r="I11" s="11"/>
      <c r="J11" s="11"/>
      <c r="K11" s="11"/>
      <c r="L11" s="11"/>
      <c r="M11" s="11"/>
      <c r="N11" s="11"/>
      <c r="O11" s="11"/>
      <c r="P11" s="11"/>
    </row>
    <row r="12" spans="2:19" s="20" customFormat="1" ht="16.2" x14ac:dyDescent="0.2">
      <c r="B12" s="775" t="s">
        <v>98</v>
      </c>
      <c r="C12" s="775"/>
      <c r="D12" s="775"/>
      <c r="E12" s="200"/>
      <c r="F12" s="17"/>
      <c r="G12" s="18"/>
      <c r="H12" s="18"/>
      <c r="I12" s="18"/>
      <c r="J12" s="18"/>
      <c r="K12" s="18"/>
      <c r="L12" s="18"/>
      <c r="M12" s="18"/>
      <c r="N12" s="18"/>
      <c r="O12" s="18"/>
      <c r="P12" s="19"/>
      <c r="S12" s="193"/>
    </row>
    <row r="13" spans="2:19" s="20" customFormat="1" ht="16.2" x14ac:dyDescent="0.2">
      <c r="B13" s="775" t="s">
        <v>274</v>
      </c>
      <c r="C13" s="775"/>
      <c r="D13" s="775"/>
      <c r="E13" s="775"/>
      <c r="F13" s="17"/>
      <c r="G13" s="18"/>
      <c r="H13" s="18"/>
      <c r="I13" s="21"/>
      <c r="J13" s="21"/>
      <c r="K13" s="21"/>
      <c r="L13" s="21"/>
      <c r="M13" s="21"/>
      <c r="N13" s="18"/>
      <c r="O13" s="18"/>
      <c r="P13" s="19"/>
    </row>
    <row r="14" spans="2:19" s="20" customFormat="1" ht="16.2" x14ac:dyDescent="0.2">
      <c r="B14" s="775" t="s">
        <v>97</v>
      </c>
      <c r="C14" s="775"/>
      <c r="D14" s="775"/>
      <c r="E14" s="201"/>
      <c r="F14" s="17"/>
      <c r="G14" s="18"/>
      <c r="H14" s="18"/>
      <c r="I14" s="21"/>
      <c r="J14" s="21"/>
      <c r="K14" s="21"/>
      <c r="L14" s="21"/>
      <c r="M14" s="21"/>
      <c r="N14" s="18"/>
      <c r="O14" s="18"/>
      <c r="P14" s="19"/>
    </row>
    <row r="15" spans="2:19" s="20" customFormat="1" ht="16.2" x14ac:dyDescent="0.2">
      <c r="B15" s="775" t="s">
        <v>286</v>
      </c>
      <c r="C15" s="775"/>
      <c r="D15" s="775"/>
      <c r="E15" s="775"/>
      <c r="F15" s="17"/>
      <c r="G15" s="18"/>
      <c r="H15" s="18"/>
      <c r="I15" s="18"/>
      <c r="J15" s="18"/>
      <c r="K15" s="18"/>
      <c r="L15" s="18"/>
      <c r="M15" s="18"/>
      <c r="N15" s="18"/>
      <c r="O15" s="18"/>
      <c r="P15" s="23"/>
    </row>
    <row r="16" spans="2:19" s="20" customFormat="1" ht="16.2" x14ac:dyDescent="0.2">
      <c r="B16" s="201" t="s">
        <v>99</v>
      </c>
      <c r="C16" s="775" t="s">
        <v>393</v>
      </c>
      <c r="D16" s="775"/>
      <c r="E16" s="775"/>
      <c r="F16" s="17"/>
      <c r="G16" s="18"/>
      <c r="H16" s="18"/>
      <c r="I16" s="18"/>
      <c r="J16" s="18"/>
      <c r="K16" s="18"/>
      <c r="L16" s="18"/>
      <c r="M16" s="18"/>
      <c r="N16" s="18"/>
      <c r="O16" s="18"/>
      <c r="P16" s="19"/>
    </row>
    <row r="17" spans="2:16" s="20" customFormat="1" ht="16.2" x14ac:dyDescent="0.2">
      <c r="B17" s="202"/>
      <c r="C17" s="775" t="s">
        <v>392</v>
      </c>
      <c r="D17" s="775"/>
      <c r="E17" s="775"/>
      <c r="F17" s="17"/>
      <c r="G17" s="18"/>
      <c r="H17" s="18"/>
      <c r="I17" s="18"/>
      <c r="J17" s="18"/>
      <c r="K17" s="18"/>
      <c r="L17" s="18"/>
      <c r="M17" s="18"/>
      <c r="N17" s="18"/>
      <c r="O17" s="18"/>
      <c r="P17" s="19"/>
    </row>
    <row r="18" spans="2:16" s="20" customFormat="1" ht="16.2" x14ac:dyDescent="0.2">
      <c r="B18" s="202"/>
      <c r="C18" s="775" t="s">
        <v>626</v>
      </c>
      <c r="D18" s="775"/>
      <c r="E18" s="775"/>
      <c r="F18" s="17"/>
      <c r="G18" s="18"/>
      <c r="H18" s="18"/>
      <c r="I18" s="18"/>
      <c r="J18" s="18"/>
      <c r="K18" s="18"/>
      <c r="L18" s="18"/>
      <c r="M18" s="18"/>
      <c r="N18" s="18"/>
      <c r="O18" s="18"/>
      <c r="P18" s="19"/>
    </row>
    <row r="19" spans="2:16" s="20" customFormat="1" ht="16.2" x14ac:dyDescent="0.2">
      <c r="B19" s="202"/>
      <c r="C19" s="775" t="s">
        <v>625</v>
      </c>
      <c r="D19" s="775"/>
      <c r="E19" s="775"/>
      <c r="G19" s="18"/>
      <c r="H19" s="18"/>
      <c r="I19" s="18"/>
      <c r="J19" s="18"/>
      <c r="K19" s="18"/>
      <c r="L19" s="18"/>
      <c r="M19" s="18"/>
      <c r="N19" s="18"/>
      <c r="O19" s="18"/>
      <c r="P19" s="19"/>
    </row>
    <row r="20" spans="2:16" s="20" customFormat="1" ht="16.2" x14ac:dyDescent="0.2">
      <c r="B20" s="202"/>
      <c r="C20" s="775" t="s">
        <v>623</v>
      </c>
      <c r="D20" s="775"/>
      <c r="E20" s="775"/>
      <c r="G20" s="22" t="s">
        <v>348</v>
      </c>
      <c r="H20" s="18"/>
      <c r="I20" s="18"/>
      <c r="J20" s="18"/>
      <c r="K20" s="18"/>
      <c r="L20" s="18"/>
      <c r="M20" s="18"/>
      <c r="N20" s="18"/>
      <c r="O20" s="18"/>
      <c r="P20" s="19"/>
    </row>
    <row r="21" spans="2:16" s="20" customFormat="1" ht="16.2" x14ac:dyDescent="0.2">
      <c r="B21" s="202"/>
      <c r="C21" s="775" t="s">
        <v>624</v>
      </c>
      <c r="D21" s="775"/>
      <c r="E21" s="775"/>
      <c r="G21" s="22" t="s">
        <v>637</v>
      </c>
      <c r="H21" s="18"/>
      <c r="I21" s="18"/>
      <c r="J21" s="18"/>
      <c r="K21" s="18"/>
      <c r="L21" s="18"/>
      <c r="M21" s="18"/>
      <c r="N21" s="18"/>
      <c r="O21" s="18"/>
      <c r="P21" s="19"/>
    </row>
    <row r="22" spans="2:16" s="20" customFormat="1" ht="16.2" x14ac:dyDescent="0.2">
      <c r="B22" s="775" t="s">
        <v>356</v>
      </c>
      <c r="C22" s="775"/>
      <c r="D22" s="775"/>
      <c r="E22" s="775"/>
      <c r="F22" s="22"/>
      <c r="G22" s="18"/>
      <c r="H22" s="18"/>
      <c r="I22" s="18"/>
      <c r="J22" s="18"/>
      <c r="K22" s="18"/>
      <c r="L22" s="18"/>
      <c r="M22" s="18"/>
      <c r="N22" s="18"/>
      <c r="O22" s="18"/>
      <c r="P22" s="19"/>
    </row>
    <row r="23" spans="2:16" s="27" customFormat="1" ht="24" customHeight="1" x14ac:dyDescent="0.2">
      <c r="B23" s="24"/>
      <c r="C23" s="25"/>
      <c r="D23" s="24"/>
      <c r="E23" s="26"/>
      <c r="G23" s="28"/>
      <c r="H23" s="28"/>
      <c r="I23" s="28"/>
      <c r="J23" s="28"/>
      <c r="L23" s="153"/>
      <c r="M23" s="28"/>
      <c r="O23" s="28"/>
      <c r="P23" s="29"/>
    </row>
    <row r="24" spans="2:16" s="27" customFormat="1" ht="30" customHeight="1" x14ac:dyDescent="0.2">
      <c r="B24" s="773" t="s">
        <v>744</v>
      </c>
      <c r="C24" s="774"/>
      <c r="D24" s="774"/>
      <c r="E24" s="774"/>
      <c r="F24" s="774"/>
      <c r="G24" s="30"/>
      <c r="H24" s="31"/>
      <c r="I24" s="31"/>
      <c r="J24" s="32"/>
      <c r="K24" s="786" t="s">
        <v>377</v>
      </c>
      <c r="L24" s="786"/>
      <c r="M24" s="786"/>
      <c r="O24" s="33"/>
      <c r="P24" s="29"/>
    </row>
    <row r="25" spans="2:16" s="27" customFormat="1" ht="14.25" customHeight="1" thickBot="1" x14ac:dyDescent="0.25">
      <c r="B25" s="28"/>
      <c r="C25" s="28"/>
      <c r="D25" s="28"/>
      <c r="E25" s="28"/>
      <c r="F25" s="28"/>
      <c r="G25" s="34"/>
      <c r="H25" s="34"/>
      <c r="I25" s="28"/>
      <c r="J25" s="28"/>
      <c r="K25" s="28"/>
      <c r="L25" s="34"/>
      <c r="M25" s="28"/>
      <c r="O25" s="28"/>
      <c r="P25" s="29"/>
    </row>
    <row r="26" spans="2:16" s="27" customFormat="1" ht="16.8" thickTop="1" x14ac:dyDescent="0.2">
      <c r="B26" s="777"/>
      <c r="C26" s="777"/>
      <c r="D26" s="36" t="s">
        <v>71</v>
      </c>
      <c r="E26" s="776" t="s">
        <v>70</v>
      </c>
      <c r="F26" s="776"/>
      <c r="G26" s="776" t="s">
        <v>74</v>
      </c>
      <c r="H26" s="776"/>
      <c r="I26" s="776"/>
      <c r="J26" s="37" t="s">
        <v>76</v>
      </c>
      <c r="K26" s="821" t="s">
        <v>77</v>
      </c>
      <c r="L26" s="822"/>
      <c r="M26" s="38"/>
      <c r="P26" s="40"/>
    </row>
    <row r="27" spans="2:16" s="27" customFormat="1" ht="16.2" x14ac:dyDescent="0.2">
      <c r="B27" s="35"/>
      <c r="C27" s="35"/>
      <c r="D27" s="41" t="s">
        <v>217</v>
      </c>
      <c r="E27" s="208"/>
      <c r="F27" s="42" t="s">
        <v>72</v>
      </c>
      <c r="G27" s="733"/>
      <c r="H27" s="733"/>
      <c r="I27" s="42" t="s">
        <v>73</v>
      </c>
      <c r="J27" s="42">
        <f t="shared" ref="J27:J47" si="0">E27*G27/2</f>
        <v>0</v>
      </c>
      <c r="K27" s="731">
        <f>J27*3.3124</f>
        <v>0</v>
      </c>
      <c r="L27" s="732"/>
      <c r="M27" s="38"/>
      <c r="P27" s="40"/>
    </row>
    <row r="28" spans="2:16" s="27" customFormat="1" ht="16.2" x14ac:dyDescent="0.2">
      <c r="B28" s="40"/>
      <c r="C28" s="35"/>
      <c r="D28" s="41" t="s">
        <v>218</v>
      </c>
      <c r="E28" s="208"/>
      <c r="F28" s="42" t="s">
        <v>72</v>
      </c>
      <c r="G28" s="733"/>
      <c r="H28" s="733"/>
      <c r="I28" s="42" t="s">
        <v>73</v>
      </c>
      <c r="J28" s="42">
        <f>E28*G28/2</f>
        <v>0</v>
      </c>
      <c r="K28" s="731">
        <f t="shared" ref="K28:K47" si="1">J28*3.3124</f>
        <v>0</v>
      </c>
      <c r="L28" s="732"/>
      <c r="M28" s="38"/>
      <c r="O28" s="39"/>
      <c r="P28" s="39"/>
    </row>
    <row r="29" spans="2:16" s="27" customFormat="1" ht="16.2" x14ac:dyDescent="0.2">
      <c r="B29" s="198"/>
      <c r="C29" s="198"/>
      <c r="D29" s="41" t="s">
        <v>221</v>
      </c>
      <c r="E29" s="208"/>
      <c r="F29" s="42" t="s">
        <v>277</v>
      </c>
      <c r="G29" s="733"/>
      <c r="H29" s="733"/>
      <c r="I29" s="42" t="s">
        <v>278</v>
      </c>
      <c r="J29" s="42">
        <f>E29*G29/2</f>
        <v>0</v>
      </c>
      <c r="K29" s="731">
        <f t="shared" si="1"/>
        <v>0</v>
      </c>
      <c r="L29" s="732"/>
      <c r="M29" s="38"/>
      <c r="N29" s="787"/>
      <c r="O29" s="787"/>
      <c r="P29" s="787"/>
    </row>
    <row r="30" spans="2:16" s="27" customFormat="1" ht="16.2" x14ac:dyDescent="0.2">
      <c r="B30" s="198"/>
      <c r="C30" s="198"/>
      <c r="D30" s="41" t="s">
        <v>378</v>
      </c>
      <c r="E30" s="208"/>
      <c r="F30" s="42" t="s">
        <v>72</v>
      </c>
      <c r="G30" s="733"/>
      <c r="H30" s="733"/>
      <c r="I30" s="42" t="s">
        <v>73</v>
      </c>
      <c r="J30" s="42">
        <f t="shared" si="0"/>
        <v>0</v>
      </c>
      <c r="K30" s="731">
        <f t="shared" si="1"/>
        <v>0</v>
      </c>
      <c r="L30" s="732"/>
      <c r="M30" s="38"/>
      <c r="N30" s="787"/>
      <c r="O30" s="787"/>
      <c r="P30" s="787"/>
    </row>
    <row r="31" spans="2:16" s="27" customFormat="1" ht="16.2" x14ac:dyDescent="0.2">
      <c r="B31" s="198"/>
      <c r="C31" s="198"/>
      <c r="D31" s="41" t="s">
        <v>100</v>
      </c>
      <c r="E31" s="208"/>
      <c r="F31" s="42" t="s">
        <v>72</v>
      </c>
      <c r="G31" s="733"/>
      <c r="H31" s="733"/>
      <c r="I31" s="42" t="s">
        <v>73</v>
      </c>
      <c r="J31" s="42">
        <f t="shared" si="0"/>
        <v>0</v>
      </c>
      <c r="K31" s="731">
        <f t="shared" si="1"/>
        <v>0</v>
      </c>
      <c r="L31" s="732"/>
      <c r="M31" s="38"/>
      <c r="N31" s="39"/>
      <c r="O31" s="39"/>
      <c r="P31" s="39"/>
    </row>
    <row r="32" spans="2:16" s="27" customFormat="1" ht="16.2" x14ac:dyDescent="0.2">
      <c r="B32" s="198"/>
      <c r="C32" s="198"/>
      <c r="D32" s="41" t="s">
        <v>65</v>
      </c>
      <c r="E32" s="208"/>
      <c r="F32" s="42" t="s">
        <v>72</v>
      </c>
      <c r="G32" s="733"/>
      <c r="H32" s="733"/>
      <c r="I32" s="42" t="s">
        <v>73</v>
      </c>
      <c r="J32" s="42">
        <f t="shared" si="0"/>
        <v>0</v>
      </c>
      <c r="K32" s="731">
        <f t="shared" si="1"/>
        <v>0</v>
      </c>
      <c r="L32" s="732"/>
      <c r="M32" s="38"/>
      <c r="P32" s="40"/>
    </row>
    <row r="33" spans="2:16" s="27" customFormat="1" ht="16.2" x14ac:dyDescent="0.2">
      <c r="B33" s="198"/>
      <c r="C33" s="198"/>
      <c r="D33" s="41" t="s">
        <v>220</v>
      </c>
      <c r="E33" s="208"/>
      <c r="F33" s="42" t="s">
        <v>277</v>
      </c>
      <c r="G33" s="733"/>
      <c r="H33" s="733"/>
      <c r="I33" s="42" t="s">
        <v>278</v>
      </c>
      <c r="J33" s="42">
        <f t="shared" si="0"/>
        <v>0</v>
      </c>
      <c r="K33" s="731">
        <f t="shared" si="1"/>
        <v>0</v>
      </c>
      <c r="L33" s="732"/>
      <c r="M33" s="38"/>
      <c r="N33" s="39"/>
      <c r="P33" s="40"/>
    </row>
    <row r="34" spans="2:16" s="27" customFormat="1" ht="16.2" x14ac:dyDescent="0.2">
      <c r="B34" s="44"/>
      <c r="C34" s="44"/>
      <c r="D34" s="41" t="s">
        <v>379</v>
      </c>
      <c r="E34" s="208"/>
      <c r="F34" s="42" t="s">
        <v>72</v>
      </c>
      <c r="G34" s="733"/>
      <c r="H34" s="733"/>
      <c r="I34" s="42" t="s">
        <v>73</v>
      </c>
      <c r="J34" s="42">
        <f t="shared" si="0"/>
        <v>0</v>
      </c>
      <c r="K34" s="731">
        <f t="shared" si="1"/>
        <v>0</v>
      </c>
      <c r="L34" s="732"/>
      <c r="M34" s="38"/>
      <c r="N34" s="40"/>
      <c r="P34" s="40"/>
    </row>
    <row r="35" spans="2:16" s="27" customFormat="1" ht="16.2" x14ac:dyDescent="0.2">
      <c r="B35" s="777"/>
      <c r="C35" s="777"/>
      <c r="D35" s="41" t="s">
        <v>78</v>
      </c>
      <c r="E35" s="208"/>
      <c r="F35" s="42" t="s">
        <v>72</v>
      </c>
      <c r="G35" s="733"/>
      <c r="H35" s="733"/>
      <c r="I35" s="42" t="s">
        <v>73</v>
      </c>
      <c r="J35" s="42">
        <f t="shared" si="0"/>
        <v>0</v>
      </c>
      <c r="K35" s="731">
        <f t="shared" si="1"/>
        <v>0</v>
      </c>
      <c r="L35" s="732"/>
      <c r="M35" s="38"/>
      <c r="P35" s="40"/>
    </row>
    <row r="36" spans="2:16" s="27" customFormat="1" ht="16.2" x14ac:dyDescent="0.2">
      <c r="B36" s="44"/>
      <c r="C36" s="45"/>
      <c r="D36" s="41" t="s">
        <v>69</v>
      </c>
      <c r="E36" s="208"/>
      <c r="F36" s="42" t="s">
        <v>72</v>
      </c>
      <c r="G36" s="733"/>
      <c r="H36" s="733"/>
      <c r="I36" s="42" t="s">
        <v>73</v>
      </c>
      <c r="J36" s="42">
        <f t="shared" si="0"/>
        <v>0</v>
      </c>
      <c r="K36" s="731">
        <f t="shared" si="1"/>
        <v>0</v>
      </c>
      <c r="L36" s="732"/>
      <c r="M36" s="38"/>
      <c r="N36" s="35"/>
      <c r="O36" s="35"/>
      <c r="P36" s="40"/>
    </row>
    <row r="37" spans="2:16" s="27" customFormat="1" ht="16.2" x14ac:dyDescent="0.2">
      <c r="D37" s="41" t="s">
        <v>68</v>
      </c>
      <c r="E37" s="208"/>
      <c r="F37" s="42" t="s">
        <v>72</v>
      </c>
      <c r="G37" s="733"/>
      <c r="H37" s="733"/>
      <c r="I37" s="42" t="s">
        <v>73</v>
      </c>
      <c r="J37" s="42">
        <f t="shared" si="0"/>
        <v>0</v>
      </c>
      <c r="K37" s="731">
        <f t="shared" si="1"/>
        <v>0</v>
      </c>
      <c r="L37" s="732"/>
      <c r="M37" s="38"/>
      <c r="N37" s="35"/>
      <c r="O37" s="35"/>
      <c r="P37" s="40"/>
    </row>
    <row r="38" spans="2:16" s="27" customFormat="1" ht="16.2" x14ac:dyDescent="0.2">
      <c r="B38" s="46"/>
      <c r="C38" s="25"/>
      <c r="D38" s="41" t="s">
        <v>101</v>
      </c>
      <c r="E38" s="208"/>
      <c r="F38" s="42" t="s">
        <v>72</v>
      </c>
      <c r="G38" s="733"/>
      <c r="H38" s="733"/>
      <c r="I38" s="42" t="s">
        <v>73</v>
      </c>
      <c r="J38" s="42">
        <f t="shared" si="0"/>
        <v>0</v>
      </c>
      <c r="K38" s="731">
        <f t="shared" si="1"/>
        <v>0</v>
      </c>
      <c r="L38" s="732"/>
      <c r="M38" s="38"/>
      <c r="N38" s="35"/>
      <c r="O38" s="35"/>
      <c r="P38" s="40"/>
    </row>
    <row r="39" spans="2:16" s="27" customFormat="1" ht="16.2" x14ac:dyDescent="0.2">
      <c r="C39" s="47"/>
      <c r="D39" s="41" t="s">
        <v>67</v>
      </c>
      <c r="E39" s="208"/>
      <c r="F39" s="42" t="s">
        <v>72</v>
      </c>
      <c r="G39" s="733"/>
      <c r="H39" s="733"/>
      <c r="I39" s="42" t="s">
        <v>73</v>
      </c>
      <c r="J39" s="42">
        <f t="shared" si="0"/>
        <v>0</v>
      </c>
      <c r="K39" s="731">
        <f t="shared" si="1"/>
        <v>0</v>
      </c>
      <c r="L39" s="732"/>
      <c r="M39" s="38"/>
      <c r="N39" s="35"/>
      <c r="O39" s="35"/>
      <c r="P39" s="40"/>
    </row>
    <row r="40" spans="2:16" s="27" customFormat="1" ht="16.2" x14ac:dyDescent="0.2">
      <c r="B40" s="35"/>
      <c r="C40" s="35"/>
      <c r="D40" s="41" t="s">
        <v>380</v>
      </c>
      <c r="E40" s="208"/>
      <c r="F40" s="42" t="s">
        <v>72</v>
      </c>
      <c r="G40" s="733"/>
      <c r="H40" s="733"/>
      <c r="I40" s="42" t="s">
        <v>73</v>
      </c>
      <c r="J40" s="42">
        <f t="shared" si="0"/>
        <v>0</v>
      </c>
      <c r="K40" s="731">
        <f t="shared" si="1"/>
        <v>0</v>
      </c>
      <c r="L40" s="732"/>
      <c r="M40" s="38"/>
      <c r="N40" s="35"/>
      <c r="P40" s="40"/>
    </row>
    <row r="41" spans="2:16" s="27" customFormat="1" ht="16.2" x14ac:dyDescent="0.2">
      <c r="B41" s="35"/>
      <c r="C41" s="35"/>
      <c r="D41" s="48" t="s">
        <v>79</v>
      </c>
      <c r="E41" s="209"/>
      <c r="F41" s="42" t="s">
        <v>72</v>
      </c>
      <c r="G41" s="733"/>
      <c r="H41" s="733"/>
      <c r="I41" s="42" t="s">
        <v>73</v>
      </c>
      <c r="J41" s="42">
        <f t="shared" si="0"/>
        <v>0</v>
      </c>
      <c r="K41" s="731">
        <f t="shared" si="1"/>
        <v>0</v>
      </c>
      <c r="L41" s="732"/>
      <c r="M41" s="38"/>
      <c r="N41" s="35"/>
      <c r="P41" s="40"/>
    </row>
    <row r="42" spans="2:16" s="27" customFormat="1" ht="16.2" x14ac:dyDescent="0.2">
      <c r="B42" s="35"/>
      <c r="C42" s="35"/>
      <c r="D42" s="48" t="s">
        <v>381</v>
      </c>
      <c r="E42" s="210"/>
      <c r="F42" s="42" t="s">
        <v>72</v>
      </c>
      <c r="G42" s="733"/>
      <c r="H42" s="733"/>
      <c r="I42" s="42" t="s">
        <v>73</v>
      </c>
      <c r="J42" s="42">
        <f>E42*G42/2</f>
        <v>0</v>
      </c>
      <c r="K42" s="731">
        <f>J42*3.3124</f>
        <v>0</v>
      </c>
      <c r="L42" s="732"/>
      <c r="M42" s="38"/>
      <c r="N42" s="35"/>
      <c r="P42" s="40"/>
    </row>
    <row r="43" spans="2:16" s="27" customFormat="1" ht="16.2" x14ac:dyDescent="0.2">
      <c r="B43" s="35"/>
      <c r="C43" s="35"/>
      <c r="D43" s="48" t="s">
        <v>66</v>
      </c>
      <c r="E43" s="211"/>
      <c r="F43" s="49" t="s">
        <v>72</v>
      </c>
      <c r="G43" s="733"/>
      <c r="H43" s="733"/>
      <c r="I43" s="49" t="s">
        <v>73</v>
      </c>
      <c r="J43" s="49">
        <f t="shared" si="0"/>
        <v>0</v>
      </c>
      <c r="K43" s="734">
        <f t="shared" si="1"/>
        <v>0</v>
      </c>
      <c r="L43" s="735"/>
      <c r="M43" s="38"/>
      <c r="N43" s="35"/>
      <c r="O43" s="35"/>
      <c r="P43" s="40"/>
    </row>
    <row r="44" spans="2:16" s="27" customFormat="1" ht="16.2" x14ac:dyDescent="0.2">
      <c r="B44" s="35"/>
      <c r="C44" s="35"/>
      <c r="D44" s="48" t="s">
        <v>219</v>
      </c>
      <c r="E44" s="211"/>
      <c r="F44" s="49" t="s">
        <v>72</v>
      </c>
      <c r="G44" s="733"/>
      <c r="H44" s="733"/>
      <c r="I44" s="49" t="s">
        <v>73</v>
      </c>
      <c r="J44" s="49">
        <f t="shared" si="0"/>
        <v>0</v>
      </c>
      <c r="K44" s="734">
        <f t="shared" si="1"/>
        <v>0</v>
      </c>
      <c r="L44" s="735"/>
      <c r="M44" s="38"/>
      <c r="N44" s="35"/>
      <c r="O44" s="35"/>
      <c r="P44" s="40"/>
    </row>
    <row r="45" spans="2:16" s="27" customFormat="1" ht="16.2" x14ac:dyDescent="0.2">
      <c r="B45" s="35"/>
      <c r="C45" s="35"/>
      <c r="D45" s="48" t="s">
        <v>354</v>
      </c>
      <c r="E45" s="211"/>
      <c r="F45" s="49" t="s">
        <v>72</v>
      </c>
      <c r="G45" s="733"/>
      <c r="H45" s="733"/>
      <c r="I45" s="49" t="s">
        <v>73</v>
      </c>
      <c r="J45" s="49">
        <f>E45*G45/2</f>
        <v>0</v>
      </c>
      <c r="K45" s="734">
        <f>J45*3.3124</f>
        <v>0</v>
      </c>
      <c r="L45" s="735"/>
      <c r="M45" s="38"/>
      <c r="N45" s="35"/>
      <c r="O45" s="35"/>
      <c r="P45" s="40"/>
    </row>
    <row r="46" spans="2:16" s="27" customFormat="1" ht="16.2" x14ac:dyDescent="0.2">
      <c r="B46" s="35"/>
      <c r="C46" s="35"/>
      <c r="D46" s="48" t="s">
        <v>382</v>
      </c>
      <c r="E46" s="211"/>
      <c r="F46" s="49" t="s">
        <v>745</v>
      </c>
      <c r="G46" s="733"/>
      <c r="H46" s="733"/>
      <c r="I46" s="49" t="s">
        <v>73</v>
      </c>
      <c r="J46" s="49">
        <f>E46*G46/2</f>
        <v>0</v>
      </c>
      <c r="K46" s="734">
        <f>J46*3.3124</f>
        <v>0</v>
      </c>
      <c r="L46" s="735"/>
      <c r="M46" s="38"/>
      <c r="N46" s="35"/>
      <c r="O46" s="35"/>
      <c r="P46" s="40"/>
    </row>
    <row r="47" spans="2:16" s="27" customFormat="1" ht="16.8" thickBot="1" x14ac:dyDescent="0.25">
      <c r="B47" s="35"/>
      <c r="C47" s="35"/>
      <c r="D47" s="50" t="s">
        <v>64</v>
      </c>
      <c r="E47" s="212"/>
      <c r="F47" s="51" t="s">
        <v>72</v>
      </c>
      <c r="G47" s="782"/>
      <c r="H47" s="783"/>
      <c r="I47" s="51" t="s">
        <v>73</v>
      </c>
      <c r="J47" s="51">
        <f t="shared" si="0"/>
        <v>0</v>
      </c>
      <c r="K47" s="784">
        <f t="shared" si="1"/>
        <v>0</v>
      </c>
      <c r="L47" s="785"/>
      <c r="M47" s="38"/>
      <c r="N47" s="35"/>
      <c r="O47" s="35"/>
      <c r="P47" s="40"/>
    </row>
    <row r="48" spans="2:16" s="27" customFormat="1" ht="16.8" thickTop="1" x14ac:dyDescent="0.2">
      <c r="B48" s="35"/>
      <c r="C48" s="35"/>
      <c r="D48" s="52"/>
      <c r="E48" s="53"/>
      <c r="F48" s="54"/>
      <c r="G48" s="55"/>
      <c r="H48" s="55"/>
      <c r="I48" s="55" t="s">
        <v>75</v>
      </c>
      <c r="J48" s="55">
        <f>SUM(J27:J47)</f>
        <v>0</v>
      </c>
      <c r="K48" s="781">
        <f>SUM(K27:L47)</f>
        <v>0</v>
      </c>
      <c r="L48" s="781"/>
      <c r="M48" s="35"/>
      <c r="N48" s="35"/>
      <c r="O48" s="35"/>
      <c r="P48" s="40"/>
    </row>
    <row r="49" spans="2:17" s="27" customFormat="1" ht="14.25" customHeight="1" x14ac:dyDescent="0.2">
      <c r="B49" s="35"/>
      <c r="C49" s="35"/>
      <c r="D49" s="56"/>
      <c r="E49" s="38"/>
      <c r="F49" s="57"/>
      <c r="G49" s="35"/>
      <c r="H49" s="35"/>
      <c r="I49" s="35"/>
      <c r="J49" s="35"/>
      <c r="K49" s="58"/>
      <c r="L49" s="58"/>
      <c r="M49" s="35"/>
      <c r="N49" s="35"/>
      <c r="O49" s="35"/>
      <c r="P49" s="40"/>
    </row>
    <row r="50" spans="2:17" s="27" customFormat="1" ht="30" customHeight="1" x14ac:dyDescent="0.2">
      <c r="B50" s="778" t="s">
        <v>370</v>
      </c>
      <c r="C50" s="779"/>
      <c r="D50" s="780"/>
      <c r="E50" s="59"/>
      <c r="F50" s="60"/>
      <c r="G50" s="60"/>
      <c r="H50" s="60"/>
      <c r="I50" s="60"/>
      <c r="J50" s="60"/>
      <c r="K50" s="58"/>
      <c r="L50" s="229"/>
      <c r="M50" s="230"/>
      <c r="N50" s="230"/>
      <c r="O50" s="230"/>
      <c r="P50" s="231"/>
      <c r="Q50" s="232"/>
    </row>
    <row r="51" spans="2:17" s="16" customFormat="1" ht="14.25" customHeight="1" x14ac:dyDescent="0.2">
      <c r="B51" s="61"/>
      <c r="C51" s="61"/>
      <c r="D51" s="62"/>
      <c r="E51" s="63"/>
      <c r="F51" s="64"/>
      <c r="G51" s="61"/>
      <c r="H51" s="61"/>
      <c r="I51" s="61"/>
      <c r="J51" s="61"/>
      <c r="K51" s="65"/>
      <c r="L51" s="233"/>
      <c r="M51" s="234"/>
      <c r="N51" s="234"/>
      <c r="O51" s="234"/>
      <c r="P51" s="235"/>
      <c r="Q51" s="236"/>
    </row>
    <row r="52" spans="2:17" s="16" customFormat="1" ht="16.2" x14ac:dyDescent="0.2">
      <c r="B52" s="61"/>
      <c r="C52" s="62" t="s">
        <v>223</v>
      </c>
      <c r="E52" s="214"/>
      <c r="F52" s="215" t="s">
        <v>224</v>
      </c>
      <c r="G52" s="61"/>
      <c r="H52" s="61"/>
      <c r="I52" s="61"/>
      <c r="J52" s="61"/>
      <c r="K52" s="65"/>
      <c r="L52" s="233"/>
      <c r="M52" s="234"/>
      <c r="N52" s="234"/>
      <c r="O52" s="234"/>
      <c r="P52" s="235"/>
      <c r="Q52" s="236"/>
    </row>
    <row r="53" spans="2:17" s="16" customFormat="1" ht="16.2" x14ac:dyDescent="0.2">
      <c r="B53" s="61"/>
      <c r="C53" s="66" t="s">
        <v>225</v>
      </c>
      <c r="E53" s="788" t="s">
        <v>805</v>
      </c>
      <c r="F53" s="788"/>
      <c r="G53" s="788"/>
      <c r="H53" s="762" t="s">
        <v>279</v>
      </c>
      <c r="I53" s="762"/>
      <c r="J53" s="415"/>
      <c r="K53" s="213"/>
      <c r="L53" s="233"/>
      <c r="M53" s="234"/>
      <c r="N53" s="234"/>
      <c r="O53" s="234"/>
      <c r="P53" s="235"/>
      <c r="Q53" s="236"/>
    </row>
    <row r="54" spans="2:17" s="16" customFormat="1" ht="16.2" x14ac:dyDescent="0.2">
      <c r="B54" s="61"/>
      <c r="C54" s="748" t="s">
        <v>280</v>
      </c>
      <c r="D54" s="748"/>
      <c r="E54" s="772" t="s">
        <v>663</v>
      </c>
      <c r="F54" s="772"/>
      <c r="G54" s="772"/>
      <c r="H54" s="772"/>
      <c r="I54" s="772"/>
      <c r="J54" s="772"/>
      <c r="K54" s="200"/>
      <c r="L54" s="236"/>
      <c r="M54" s="236"/>
      <c r="N54" s="236"/>
      <c r="O54" s="234"/>
      <c r="P54" s="235"/>
      <c r="Q54" s="236"/>
    </row>
    <row r="55" spans="2:17" s="27" customFormat="1" ht="17.25" customHeight="1" x14ac:dyDescent="0.2">
      <c r="B55" s="35"/>
      <c r="C55" s="748"/>
      <c r="D55" s="748"/>
      <c r="L55" s="232"/>
      <c r="M55" s="232"/>
      <c r="N55" s="232"/>
      <c r="O55" s="230"/>
      <c r="P55" s="231"/>
      <c r="Q55" s="232"/>
    </row>
    <row r="56" spans="2:17" s="27" customFormat="1" ht="16.5" customHeight="1" x14ac:dyDescent="0.2">
      <c r="B56" s="35"/>
      <c r="C56" s="68"/>
      <c r="E56" s="67" t="s">
        <v>222</v>
      </c>
      <c r="G56" s="66"/>
      <c r="H56" s="66"/>
      <c r="I56" s="66"/>
      <c r="J56" s="66"/>
      <c r="K56" s="66"/>
      <c r="L56" s="235"/>
      <c r="M56" s="235"/>
      <c r="N56" s="230"/>
      <c r="O56" s="230"/>
      <c r="P56" s="231"/>
      <c r="Q56" s="232"/>
    </row>
    <row r="57" spans="2:17" s="27" customFormat="1" ht="16.5" customHeight="1" x14ac:dyDescent="0.2">
      <c r="B57" s="35"/>
      <c r="C57" s="68"/>
      <c r="E57" s="67"/>
      <c r="G57" s="66"/>
      <c r="H57" s="66"/>
      <c r="I57" s="66"/>
      <c r="J57" s="66"/>
      <c r="K57" s="66"/>
      <c r="L57" s="235"/>
      <c r="M57" s="235"/>
      <c r="N57" s="230"/>
      <c r="O57" s="230"/>
      <c r="P57" s="231"/>
      <c r="Q57" s="232"/>
    </row>
    <row r="58" spans="2:17" s="27" customFormat="1" ht="16.5" customHeight="1" x14ac:dyDescent="0.2">
      <c r="B58" s="35"/>
      <c r="C58" s="35"/>
      <c r="D58" s="38"/>
      <c r="E58" s="38"/>
      <c r="F58" s="57"/>
      <c r="G58" s="35"/>
      <c r="H58" s="35"/>
      <c r="L58" s="232"/>
      <c r="M58" s="232"/>
      <c r="N58" s="232"/>
      <c r="O58" s="230"/>
      <c r="P58" s="231"/>
      <c r="Q58" s="232"/>
    </row>
    <row r="59" spans="2:17" s="73" customFormat="1" ht="49.5" customHeight="1" x14ac:dyDescent="0.2">
      <c r="B59" s="758" t="s">
        <v>746</v>
      </c>
      <c r="C59" s="759"/>
      <c r="D59" s="759"/>
      <c r="E59" s="759"/>
      <c r="F59" s="760"/>
      <c r="G59" s="154"/>
      <c r="H59" s="69"/>
      <c r="I59" s="70"/>
      <c r="J59" s="70"/>
      <c r="K59" s="71"/>
      <c r="L59" s="71"/>
      <c r="M59" s="70"/>
      <c r="N59" s="70"/>
      <c r="O59" s="70"/>
      <c r="P59" s="72"/>
    </row>
    <row r="60" spans="2:17" s="73" customFormat="1" ht="21" customHeight="1" x14ac:dyDescent="0.2">
      <c r="B60" s="6"/>
      <c r="C60" s="6"/>
      <c r="D60" s="6"/>
      <c r="E60" s="6"/>
      <c r="F60" s="6"/>
      <c r="G60" s="6"/>
      <c r="H60" s="69"/>
      <c r="I60" s="70"/>
      <c r="J60" s="70"/>
      <c r="K60" s="71"/>
      <c r="L60" s="71"/>
      <c r="M60" s="70"/>
      <c r="N60" s="70"/>
      <c r="O60" s="70"/>
      <c r="P60" s="72"/>
    </row>
    <row r="61" spans="2:17" s="73" customFormat="1" ht="21" x14ac:dyDescent="0.2">
      <c r="C61" s="62" t="s">
        <v>631</v>
      </c>
      <c r="D61" s="6"/>
      <c r="E61" s="6"/>
      <c r="F61" s="6"/>
      <c r="G61" s="6"/>
      <c r="H61" s="69"/>
      <c r="I61" s="70"/>
      <c r="J61" s="70"/>
      <c r="K61" s="71"/>
      <c r="L61" s="71"/>
      <c r="M61" s="70"/>
      <c r="N61" s="70"/>
      <c r="O61" s="70"/>
      <c r="P61" s="72"/>
    </row>
    <row r="62" spans="2:17" s="73" customFormat="1" ht="21" x14ac:dyDescent="0.2">
      <c r="C62" s="62"/>
      <c r="D62" s="6"/>
      <c r="E62" s="6"/>
      <c r="F62" s="6"/>
      <c r="G62" s="6"/>
      <c r="H62" s="69"/>
      <c r="I62" s="70"/>
      <c r="J62" s="70"/>
      <c r="K62" s="71"/>
      <c r="L62" s="71"/>
      <c r="M62" s="70"/>
      <c r="N62" s="70"/>
      <c r="O62" s="70"/>
      <c r="P62" s="72"/>
    </row>
    <row r="63" spans="2:17" s="73" customFormat="1" ht="21" x14ac:dyDescent="0.2">
      <c r="B63" s="6"/>
      <c r="C63" s="62" t="s">
        <v>632</v>
      </c>
      <c r="D63" s="6"/>
      <c r="E63" s="6"/>
      <c r="F63" s="6"/>
      <c r="G63" s="6"/>
      <c r="H63" s="69"/>
      <c r="I63" s="70"/>
      <c r="J63" s="70"/>
      <c r="K63" s="71"/>
      <c r="L63" s="71"/>
      <c r="M63" s="70"/>
      <c r="N63" s="70"/>
      <c r="O63" s="70"/>
      <c r="P63" s="197"/>
    </row>
    <row r="64" spans="2:17" s="73" customFormat="1" ht="21" x14ac:dyDescent="0.2">
      <c r="B64" s="6"/>
      <c r="C64" s="62"/>
      <c r="D64" s="6"/>
      <c r="E64" s="6"/>
      <c r="F64" s="6"/>
      <c r="G64" s="6"/>
      <c r="H64" s="69"/>
      <c r="I64" s="70"/>
      <c r="J64" s="70"/>
      <c r="K64" s="71"/>
      <c r="L64" s="71"/>
      <c r="M64" s="70"/>
      <c r="N64" s="70"/>
      <c r="O64" s="70"/>
      <c r="P64" s="72"/>
    </row>
    <row r="65" spans="2:16" s="73" customFormat="1" ht="21" x14ac:dyDescent="0.2">
      <c r="B65" s="6"/>
      <c r="D65" s="6"/>
      <c r="E65" s="6"/>
      <c r="F65" s="6"/>
      <c r="G65" s="6"/>
      <c r="H65" s="69"/>
      <c r="I65" s="70"/>
      <c r="J65" s="70"/>
      <c r="K65" s="71"/>
      <c r="L65" s="71"/>
      <c r="M65" s="70"/>
      <c r="N65" s="70"/>
      <c r="O65" s="70"/>
      <c r="P65" s="72"/>
    </row>
    <row r="66" spans="2:16" s="73" customFormat="1" ht="21" x14ac:dyDescent="0.2">
      <c r="B66" s="6"/>
      <c r="C66" s="62" t="s">
        <v>653</v>
      </c>
      <c r="D66" s="6"/>
      <c r="E66" s="6"/>
      <c r="F66" s="6"/>
      <c r="G66" s="6"/>
      <c r="H66" s="69"/>
      <c r="I66" s="70"/>
      <c r="J66" s="70"/>
      <c r="K66" s="71"/>
      <c r="L66" s="71"/>
      <c r="M66" s="70"/>
      <c r="N66" s="70"/>
      <c r="O66" s="70"/>
      <c r="P66" s="72"/>
    </row>
    <row r="67" spans="2:16" s="73" customFormat="1" ht="21" x14ac:dyDescent="0.2">
      <c r="B67" s="6"/>
      <c r="C67" s="62"/>
      <c r="D67" s="6"/>
      <c r="E67" s="6"/>
      <c r="F67" s="6"/>
      <c r="G67" s="6"/>
      <c r="H67" s="69"/>
      <c r="I67" s="70"/>
      <c r="J67" s="70"/>
      <c r="K67" s="71"/>
      <c r="L67" s="71"/>
      <c r="M67" s="70"/>
      <c r="N67" s="70"/>
      <c r="O67" s="70"/>
      <c r="P67" s="72"/>
    </row>
    <row r="68" spans="2:16" s="73" customFormat="1" ht="21" x14ac:dyDescent="0.2">
      <c r="B68" s="6"/>
      <c r="D68" s="6"/>
      <c r="E68" s="6"/>
      <c r="F68" s="6"/>
      <c r="G68" s="6"/>
      <c r="H68" s="69"/>
      <c r="I68" s="70"/>
      <c r="J68" s="70"/>
      <c r="K68" s="71"/>
      <c r="L68" s="71"/>
      <c r="M68" s="70"/>
      <c r="N68" s="70"/>
      <c r="O68" s="70"/>
      <c r="P68" s="72"/>
    </row>
    <row r="69" spans="2:16" s="73" customFormat="1" ht="21" x14ac:dyDescent="0.2">
      <c r="B69" s="6"/>
      <c r="C69" s="62" t="s">
        <v>654</v>
      </c>
      <c r="D69" s="6"/>
      <c r="E69" s="6"/>
      <c r="F69" s="6"/>
      <c r="G69" s="6"/>
      <c r="H69" s="69"/>
      <c r="I69" s="70"/>
      <c r="J69" s="70"/>
      <c r="K69" s="71"/>
      <c r="L69" s="71"/>
      <c r="M69" s="70"/>
      <c r="N69" s="70"/>
      <c r="O69" s="70"/>
      <c r="P69" s="72"/>
    </row>
    <row r="70" spans="2:16" s="73" customFormat="1" ht="21" x14ac:dyDescent="0.2">
      <c r="B70" s="6"/>
      <c r="C70" s="62"/>
      <c r="D70" s="6"/>
      <c r="E70" s="6"/>
      <c r="F70" s="6"/>
      <c r="G70" s="6"/>
      <c r="H70" s="69"/>
      <c r="I70" s="70"/>
      <c r="J70" s="70"/>
      <c r="K70" s="71"/>
      <c r="L70" s="71"/>
      <c r="M70" s="70"/>
      <c r="N70" s="70"/>
      <c r="O70" s="70"/>
      <c r="P70" s="72"/>
    </row>
    <row r="71" spans="2:16" s="73" customFormat="1" ht="21" x14ac:dyDescent="0.2">
      <c r="B71" s="6"/>
      <c r="C71" s="6"/>
      <c r="D71" s="6"/>
      <c r="F71" s="6"/>
      <c r="G71" s="6"/>
      <c r="H71" s="69"/>
      <c r="I71" s="70"/>
      <c r="J71" s="70"/>
      <c r="K71" s="71"/>
      <c r="L71" s="71"/>
      <c r="M71" s="70"/>
      <c r="N71" s="70"/>
      <c r="O71" s="70"/>
      <c r="P71" s="72"/>
    </row>
    <row r="72" spans="2:16" s="27" customFormat="1" ht="14.25" customHeight="1" thickBot="1" x14ac:dyDescent="0.25">
      <c r="B72" s="35"/>
      <c r="C72" s="35"/>
      <c r="D72" s="38"/>
      <c r="E72" s="38"/>
      <c r="F72" s="57"/>
      <c r="G72" s="35"/>
      <c r="H72" s="35"/>
      <c r="I72" s="35"/>
      <c r="J72" s="35"/>
      <c r="K72" s="38"/>
      <c r="L72" s="38"/>
      <c r="M72" s="35"/>
      <c r="N72" s="35"/>
      <c r="O72" s="35"/>
      <c r="P72" s="40"/>
    </row>
    <row r="73" spans="2:16" s="74" customFormat="1" ht="16.8" thickTop="1" x14ac:dyDescent="0.2">
      <c r="C73" s="36" t="s">
        <v>375</v>
      </c>
      <c r="D73" s="254" t="s">
        <v>372</v>
      </c>
      <c r="E73" s="757" t="s">
        <v>373</v>
      </c>
      <c r="F73" s="757"/>
      <c r="G73" s="757"/>
      <c r="H73" s="798" t="s">
        <v>374</v>
      </c>
      <c r="I73" s="798"/>
      <c r="J73" s="216" t="s">
        <v>291</v>
      </c>
      <c r="K73" s="798"/>
      <c r="L73" s="798"/>
      <c r="M73" s="799"/>
      <c r="N73" s="800"/>
    </row>
    <row r="74" spans="2:16" s="74" customFormat="1" ht="16.2" x14ac:dyDescent="0.2">
      <c r="C74" s="203" t="s">
        <v>88</v>
      </c>
      <c r="D74" s="217" t="s">
        <v>89</v>
      </c>
      <c r="E74" s="754" t="s">
        <v>281</v>
      </c>
      <c r="F74" s="755"/>
      <c r="G74" s="756"/>
      <c r="H74" s="770" t="s">
        <v>289</v>
      </c>
      <c r="I74" s="771"/>
      <c r="J74" s="218" t="s">
        <v>291</v>
      </c>
      <c r="K74" s="763"/>
      <c r="L74" s="764"/>
      <c r="M74" s="767"/>
      <c r="N74" s="768"/>
    </row>
    <row r="75" spans="2:16" s="22" customFormat="1" ht="16.2" x14ac:dyDescent="0.2">
      <c r="C75" s="204" t="s">
        <v>92</v>
      </c>
      <c r="D75" s="219" t="s">
        <v>93</v>
      </c>
      <c r="E75" s="751" t="s">
        <v>282</v>
      </c>
      <c r="F75" s="752"/>
      <c r="G75" s="753"/>
      <c r="H75" s="751" t="s">
        <v>292</v>
      </c>
      <c r="I75" s="753"/>
      <c r="J75" s="220"/>
      <c r="K75" s="252"/>
      <c r="L75" s="253"/>
      <c r="M75" s="751"/>
      <c r="N75" s="752"/>
    </row>
    <row r="76" spans="2:16" s="22" customFormat="1" ht="16.2" x14ac:dyDescent="0.2">
      <c r="C76" s="749" t="s">
        <v>94</v>
      </c>
      <c r="D76" s="252" t="s">
        <v>95</v>
      </c>
      <c r="E76" s="751" t="s">
        <v>283</v>
      </c>
      <c r="F76" s="752"/>
      <c r="G76" s="753"/>
      <c r="H76" s="751" t="s">
        <v>293</v>
      </c>
      <c r="I76" s="753"/>
      <c r="J76" s="220" t="s">
        <v>294</v>
      </c>
      <c r="K76" s="765" t="s">
        <v>295</v>
      </c>
      <c r="L76" s="766"/>
      <c r="M76" s="751" t="s">
        <v>296</v>
      </c>
      <c r="N76" s="752"/>
    </row>
    <row r="77" spans="2:16" s="22" customFormat="1" ht="16.2" x14ac:dyDescent="0.2">
      <c r="C77" s="750"/>
      <c r="D77" s="260" t="s">
        <v>748</v>
      </c>
      <c r="E77" s="751" t="s">
        <v>275</v>
      </c>
      <c r="F77" s="752"/>
      <c r="G77" s="753"/>
      <c r="H77" s="751" t="s">
        <v>353</v>
      </c>
      <c r="I77" s="753"/>
      <c r="J77" s="220"/>
      <c r="K77" s="751"/>
      <c r="L77" s="753"/>
      <c r="M77" s="751"/>
      <c r="N77" s="752"/>
    </row>
    <row r="78" spans="2:16" s="74" customFormat="1" ht="16.2" x14ac:dyDescent="0.2">
      <c r="C78" s="205" t="s">
        <v>103</v>
      </c>
      <c r="D78" s="219" t="s">
        <v>102</v>
      </c>
      <c r="E78" s="739" t="s">
        <v>284</v>
      </c>
      <c r="F78" s="740"/>
      <c r="G78" s="741"/>
      <c r="H78" s="751" t="s">
        <v>352</v>
      </c>
      <c r="I78" s="753"/>
      <c r="J78" s="221"/>
      <c r="K78" s="739"/>
      <c r="L78" s="741"/>
      <c r="M78" s="739"/>
      <c r="N78" s="740"/>
    </row>
    <row r="79" spans="2:16" s="22" customFormat="1" ht="16.2" x14ac:dyDescent="0.2">
      <c r="C79" s="749" t="s">
        <v>90</v>
      </c>
      <c r="D79" s="261" t="s">
        <v>288</v>
      </c>
      <c r="E79" s="742" t="s">
        <v>287</v>
      </c>
      <c r="F79" s="743"/>
      <c r="G79" s="744"/>
      <c r="H79" s="742" t="s">
        <v>749</v>
      </c>
      <c r="I79" s="744"/>
      <c r="J79" s="262" t="s">
        <v>297</v>
      </c>
      <c r="K79" s="742" t="s">
        <v>299</v>
      </c>
      <c r="L79" s="744"/>
      <c r="M79" s="769" t="s">
        <v>290</v>
      </c>
      <c r="N79" s="769"/>
    </row>
    <row r="80" spans="2:16" s="22" customFormat="1" ht="16.2" x14ac:dyDescent="0.2">
      <c r="C80" s="750"/>
      <c r="D80" s="263" t="s">
        <v>376</v>
      </c>
      <c r="E80" s="808" t="s">
        <v>376</v>
      </c>
      <c r="F80" s="809"/>
      <c r="G80" s="810"/>
      <c r="H80" s="770" t="s">
        <v>376</v>
      </c>
      <c r="I80" s="771"/>
      <c r="J80" s="264" t="s">
        <v>376</v>
      </c>
      <c r="K80" s="808" t="s">
        <v>376</v>
      </c>
      <c r="L80" s="810"/>
      <c r="M80" s="223"/>
      <c r="N80" s="223"/>
    </row>
    <row r="81" spans="2:16" s="22" customFormat="1" ht="17.25" customHeight="1" x14ac:dyDescent="0.2">
      <c r="C81" s="206" t="s">
        <v>6</v>
      </c>
      <c r="D81" s="222" t="s">
        <v>91</v>
      </c>
      <c r="E81" s="745" t="s">
        <v>285</v>
      </c>
      <c r="F81" s="746"/>
      <c r="G81" s="747"/>
      <c r="H81" s="817" t="s">
        <v>383</v>
      </c>
      <c r="I81" s="818"/>
      <c r="J81" s="811" t="s">
        <v>384</v>
      </c>
      <c r="K81" s="812"/>
      <c r="L81" s="813"/>
      <c r="M81" s="819" t="s">
        <v>696</v>
      </c>
      <c r="N81" s="820"/>
    </row>
    <row r="82" spans="2:16" s="22" customFormat="1" ht="16.8" thickBot="1" x14ac:dyDescent="0.25">
      <c r="C82" s="207"/>
      <c r="D82" s="224" t="s">
        <v>376</v>
      </c>
      <c r="E82" s="801"/>
      <c r="F82" s="802"/>
      <c r="G82" s="803"/>
      <c r="H82" s="804"/>
      <c r="I82" s="805"/>
      <c r="J82" s="814"/>
      <c r="K82" s="815"/>
      <c r="L82" s="816"/>
      <c r="M82" s="806"/>
      <c r="N82" s="807"/>
    </row>
    <row r="83" spans="2:16" s="79" customFormat="1" ht="14.25" customHeight="1" thickTop="1" x14ac:dyDescent="0.2">
      <c r="B83" s="43"/>
      <c r="C83" s="75"/>
      <c r="D83" s="76"/>
      <c r="E83" s="56"/>
      <c r="F83" s="56"/>
      <c r="G83" s="56"/>
      <c r="H83" s="56"/>
      <c r="I83" s="56"/>
      <c r="J83" s="56"/>
      <c r="K83" s="56"/>
      <c r="L83" s="77"/>
      <c r="M83" s="56"/>
      <c r="N83" s="56"/>
      <c r="O83" s="56"/>
      <c r="P83" s="78"/>
    </row>
    <row r="84" spans="2:16" s="79" customFormat="1" ht="20.100000000000001" customHeight="1" x14ac:dyDescent="0.2">
      <c r="B84" s="43"/>
      <c r="C84" s="80" t="s">
        <v>142</v>
      </c>
      <c r="D84" s="761" t="s">
        <v>141</v>
      </c>
      <c r="E84" s="761"/>
      <c r="G84" s="56"/>
      <c r="H84" s="56"/>
      <c r="I84" s="56"/>
      <c r="J84" s="56"/>
      <c r="K84" s="56"/>
      <c r="L84" s="77"/>
      <c r="M84" s="56"/>
      <c r="N84" s="56"/>
      <c r="O84" s="56"/>
      <c r="P84" s="78"/>
    </row>
    <row r="85" spans="2:16" s="79" customFormat="1" ht="24" customHeight="1" x14ac:dyDescent="0.2">
      <c r="B85" s="43"/>
      <c r="C85" s="75"/>
      <c r="D85" s="81"/>
      <c r="E85" s="56"/>
      <c r="F85" s="56"/>
      <c r="I85" s="56" t="s">
        <v>298</v>
      </c>
      <c r="J85" s="56"/>
      <c r="K85" s="56"/>
      <c r="L85" s="77"/>
      <c r="M85" s="56"/>
      <c r="N85" s="56"/>
      <c r="O85" s="56"/>
      <c r="P85" s="78"/>
    </row>
    <row r="86" spans="2:16" s="79" customFormat="1" ht="24" customHeight="1" x14ac:dyDescent="0.2">
      <c r="B86" s="736" t="s">
        <v>659</v>
      </c>
      <c r="C86" s="737"/>
      <c r="D86" s="738"/>
      <c r="E86" s="82"/>
      <c r="F86" s="56"/>
      <c r="G86" s="56"/>
      <c r="I86" s="56"/>
      <c r="J86" s="56"/>
      <c r="K86" s="56"/>
      <c r="L86" s="77"/>
      <c r="M86" s="56"/>
      <c r="N86" s="56"/>
      <c r="O86" s="56"/>
      <c r="P86" s="76"/>
    </row>
    <row r="87" spans="2:16" s="22" customFormat="1" ht="14.25" customHeight="1" x14ac:dyDescent="0.2">
      <c r="B87" s="83"/>
      <c r="C87" s="84"/>
      <c r="D87" s="85"/>
      <c r="E87" s="62"/>
      <c r="F87" s="62"/>
      <c r="G87" s="62"/>
      <c r="H87" s="62"/>
      <c r="I87" s="62"/>
      <c r="J87" s="62"/>
      <c r="K87" s="62"/>
      <c r="L87" s="86"/>
      <c r="M87" s="62"/>
      <c r="N87" s="62"/>
      <c r="O87" s="62"/>
      <c r="P87" s="87"/>
    </row>
    <row r="88" spans="2:16" s="22" customFormat="1" ht="16.2" x14ac:dyDescent="0.2">
      <c r="B88" s="83"/>
      <c r="C88" s="84" t="s">
        <v>261</v>
      </c>
      <c r="D88" s="225" t="s">
        <v>339</v>
      </c>
      <c r="E88" s="90" t="s">
        <v>260</v>
      </c>
      <c r="F88" s="62"/>
      <c r="I88" s="62"/>
      <c r="J88" s="62"/>
      <c r="K88" s="62"/>
      <c r="L88" s="86"/>
      <c r="M88" s="62"/>
      <c r="N88" s="62"/>
      <c r="O88" s="62"/>
      <c r="P88" s="87"/>
    </row>
    <row r="89" spans="2:16" s="22" customFormat="1" ht="16.2" x14ac:dyDescent="0.2">
      <c r="B89" s="83"/>
      <c r="C89" s="84"/>
      <c r="D89" s="155"/>
      <c r="E89" s="62"/>
      <c r="F89" s="62"/>
      <c r="I89" s="62"/>
      <c r="J89" s="62"/>
      <c r="K89" s="62"/>
      <c r="L89" s="86"/>
      <c r="M89" s="62"/>
      <c r="N89" s="62"/>
      <c r="O89" s="62"/>
      <c r="P89" s="87"/>
    </row>
    <row r="90" spans="2:16" s="22" customFormat="1" ht="14.25" customHeight="1" x14ac:dyDescent="0.2">
      <c r="B90" s="83" t="s">
        <v>724</v>
      </c>
      <c r="C90" s="84"/>
      <c r="D90" s="85"/>
      <c r="E90" s="62"/>
      <c r="F90" s="62"/>
      <c r="G90" s="62"/>
      <c r="H90" s="62"/>
      <c r="I90" s="62"/>
      <c r="J90" s="62"/>
      <c r="K90" s="62"/>
      <c r="L90" s="86"/>
      <c r="M90" s="62"/>
      <c r="N90" s="62"/>
      <c r="O90" s="62"/>
      <c r="P90" s="87"/>
    </row>
    <row r="91" spans="2:16" s="22" customFormat="1" ht="14.25" customHeight="1" x14ac:dyDescent="0.2">
      <c r="B91" s="83" t="s">
        <v>725</v>
      </c>
      <c r="C91" s="84"/>
      <c r="D91" s="85"/>
      <c r="E91" s="62"/>
      <c r="F91" s="62"/>
      <c r="G91" s="62"/>
      <c r="H91" s="62"/>
      <c r="I91" s="62"/>
      <c r="J91" s="62"/>
      <c r="K91" s="62"/>
      <c r="L91" s="86"/>
      <c r="M91" s="62"/>
      <c r="N91" s="62"/>
      <c r="O91" s="62"/>
      <c r="P91" s="87"/>
    </row>
    <row r="92" spans="2:16" s="22" customFormat="1" ht="14.25" customHeight="1" x14ac:dyDescent="0.2">
      <c r="B92" s="83"/>
      <c r="C92" s="84"/>
      <c r="D92" s="85"/>
      <c r="E92" s="62"/>
      <c r="F92" s="62"/>
      <c r="G92" s="62"/>
      <c r="H92" s="62"/>
      <c r="I92" s="62"/>
      <c r="J92" s="62"/>
      <c r="K92" s="62"/>
      <c r="L92" s="86"/>
      <c r="M92" s="62"/>
      <c r="N92" s="62"/>
      <c r="O92" s="62"/>
      <c r="P92" s="87"/>
    </row>
    <row r="93" spans="2:16" s="22" customFormat="1" ht="14.25" customHeight="1" x14ac:dyDescent="0.2">
      <c r="B93" s="83"/>
      <c r="C93" s="84"/>
      <c r="E93" s="62"/>
      <c r="F93" s="62"/>
      <c r="G93" s="62"/>
      <c r="H93" s="62"/>
      <c r="I93" s="62"/>
      <c r="J93" s="62"/>
      <c r="K93" s="62"/>
      <c r="L93" s="86"/>
      <c r="M93" s="62"/>
      <c r="N93" s="62"/>
      <c r="O93" s="62"/>
      <c r="P93" s="87"/>
    </row>
    <row r="94" spans="2:16" s="22" customFormat="1" ht="24" customHeight="1" x14ac:dyDescent="0.2">
      <c r="B94" s="736" t="s">
        <v>371</v>
      </c>
      <c r="C94" s="737"/>
      <c r="D94" s="737"/>
      <c r="E94" s="88"/>
      <c r="F94" s="62"/>
      <c r="G94" s="62"/>
      <c r="H94" s="62"/>
      <c r="I94" s="62"/>
      <c r="J94" s="62"/>
      <c r="K94" s="62"/>
      <c r="L94" s="86"/>
      <c r="M94" s="62"/>
      <c r="N94" s="62"/>
      <c r="O94" s="62"/>
      <c r="P94" s="87"/>
    </row>
    <row r="95" spans="2:16" s="22" customFormat="1" ht="14.25" customHeight="1" thickBot="1" x14ac:dyDescent="0.25">
      <c r="B95" s="83"/>
      <c r="C95" s="84"/>
      <c r="D95" s="85"/>
      <c r="E95" s="62"/>
      <c r="F95" s="62"/>
      <c r="G95" s="62"/>
      <c r="H95" s="62"/>
      <c r="I95" s="62"/>
      <c r="J95" s="62"/>
      <c r="K95" s="62"/>
      <c r="L95" s="86"/>
      <c r="M95" s="62"/>
      <c r="N95" s="62"/>
      <c r="O95" s="62"/>
      <c r="P95" s="87"/>
    </row>
    <row r="96" spans="2:16" s="22" customFormat="1" ht="14.25" customHeight="1" thickTop="1" x14ac:dyDescent="0.2">
      <c r="B96" s="789" t="s">
        <v>226</v>
      </c>
      <c r="C96" s="790"/>
      <c r="D96" s="790"/>
      <c r="E96" s="790"/>
      <c r="F96" s="790"/>
      <c r="G96" s="790"/>
      <c r="H96" s="790"/>
      <c r="I96" s="790"/>
      <c r="J96" s="790"/>
      <c r="K96" s="790"/>
      <c r="L96" s="790"/>
      <c r="M96" s="790"/>
      <c r="N96" s="790"/>
      <c r="O96" s="790"/>
      <c r="P96" s="791"/>
    </row>
    <row r="97" spans="2:16" s="22" customFormat="1" ht="14.25" customHeight="1" x14ac:dyDescent="0.2">
      <c r="B97" s="792"/>
      <c r="C97" s="793"/>
      <c r="D97" s="793"/>
      <c r="E97" s="793"/>
      <c r="F97" s="793"/>
      <c r="G97" s="793"/>
      <c r="H97" s="793"/>
      <c r="I97" s="793"/>
      <c r="J97" s="793"/>
      <c r="K97" s="793"/>
      <c r="L97" s="793"/>
      <c r="M97" s="793"/>
      <c r="N97" s="793"/>
      <c r="O97" s="793"/>
      <c r="P97" s="794"/>
    </row>
    <row r="98" spans="2:16" s="22" customFormat="1" ht="14.25" customHeight="1" x14ac:dyDescent="0.2">
      <c r="B98" s="792"/>
      <c r="C98" s="793"/>
      <c r="D98" s="793"/>
      <c r="E98" s="793"/>
      <c r="F98" s="793"/>
      <c r="G98" s="793"/>
      <c r="H98" s="793"/>
      <c r="I98" s="793"/>
      <c r="J98" s="793"/>
      <c r="K98" s="793"/>
      <c r="L98" s="793"/>
      <c r="M98" s="793"/>
      <c r="N98" s="793"/>
      <c r="O98" s="793"/>
      <c r="P98" s="794"/>
    </row>
    <row r="99" spans="2:16" s="22" customFormat="1" ht="14.25" customHeight="1" x14ac:dyDescent="0.2">
      <c r="B99" s="792"/>
      <c r="C99" s="793"/>
      <c r="D99" s="793"/>
      <c r="E99" s="793"/>
      <c r="F99" s="793"/>
      <c r="G99" s="793"/>
      <c r="H99" s="793"/>
      <c r="I99" s="793"/>
      <c r="J99" s="793"/>
      <c r="K99" s="793"/>
      <c r="L99" s="793"/>
      <c r="M99" s="793"/>
      <c r="N99" s="793"/>
      <c r="O99" s="793"/>
      <c r="P99" s="794"/>
    </row>
    <row r="100" spans="2:16" s="22" customFormat="1" ht="14.25" customHeight="1" x14ac:dyDescent="0.2">
      <c r="B100" s="792"/>
      <c r="C100" s="793"/>
      <c r="D100" s="793"/>
      <c r="E100" s="793"/>
      <c r="F100" s="793"/>
      <c r="G100" s="793"/>
      <c r="H100" s="793"/>
      <c r="I100" s="793"/>
      <c r="J100" s="793"/>
      <c r="K100" s="793"/>
      <c r="L100" s="793"/>
      <c r="M100" s="793"/>
      <c r="N100" s="793"/>
      <c r="O100" s="793"/>
      <c r="P100" s="794"/>
    </row>
    <row r="101" spans="2:16" s="22" customFormat="1" ht="14.25" customHeight="1" x14ac:dyDescent="0.2">
      <c r="B101" s="792"/>
      <c r="C101" s="793"/>
      <c r="D101" s="793"/>
      <c r="E101" s="793"/>
      <c r="F101" s="793"/>
      <c r="G101" s="793"/>
      <c r="H101" s="793"/>
      <c r="I101" s="793"/>
      <c r="J101" s="793"/>
      <c r="K101" s="793"/>
      <c r="L101" s="793"/>
      <c r="M101" s="793"/>
      <c r="N101" s="793"/>
      <c r="O101" s="793"/>
      <c r="P101" s="794"/>
    </row>
    <row r="102" spans="2:16" s="89" customFormat="1" ht="14.25" customHeight="1" x14ac:dyDescent="0.2">
      <c r="B102" s="792"/>
      <c r="C102" s="793"/>
      <c r="D102" s="793"/>
      <c r="E102" s="793"/>
      <c r="F102" s="793"/>
      <c r="G102" s="793"/>
      <c r="H102" s="793"/>
      <c r="I102" s="793"/>
      <c r="J102" s="793"/>
      <c r="K102" s="793"/>
      <c r="L102" s="793"/>
      <c r="M102" s="793"/>
      <c r="N102" s="793"/>
      <c r="O102" s="793"/>
      <c r="P102" s="794"/>
    </row>
    <row r="103" spans="2:16" ht="27" customHeight="1" thickBot="1" x14ac:dyDescent="0.25">
      <c r="B103" s="795"/>
      <c r="C103" s="796"/>
      <c r="D103" s="796"/>
      <c r="E103" s="796"/>
      <c r="F103" s="796"/>
      <c r="G103" s="796"/>
      <c r="H103" s="796"/>
      <c r="I103" s="796"/>
      <c r="J103" s="796"/>
      <c r="K103" s="796"/>
      <c r="L103" s="796"/>
      <c r="M103" s="796"/>
      <c r="N103" s="796"/>
      <c r="O103" s="796"/>
      <c r="P103" s="797"/>
    </row>
    <row r="104" spans="2:16" ht="13.8" thickTop="1" x14ac:dyDescent="0.2"/>
    <row r="118" spans="2:2" ht="19.2" x14ac:dyDescent="0.2">
      <c r="B118" s="195" t="s">
        <v>662</v>
      </c>
    </row>
    <row r="147" spans="2:2" x14ac:dyDescent="0.2">
      <c r="B147" s="197"/>
    </row>
  </sheetData>
  <sheetProtection sheet="1" objects="1" scenarios="1"/>
  <mergeCells count="113">
    <mergeCell ref="E53:G53"/>
    <mergeCell ref="B96:P103"/>
    <mergeCell ref="C20:E20"/>
    <mergeCell ref="H73:I73"/>
    <mergeCell ref="K73:L73"/>
    <mergeCell ref="M73:N73"/>
    <mergeCell ref="C79:C80"/>
    <mergeCell ref="E82:G82"/>
    <mergeCell ref="H82:I82"/>
    <mergeCell ref="M82:N82"/>
    <mergeCell ref="E80:G80"/>
    <mergeCell ref="H80:I80"/>
    <mergeCell ref="K80:L80"/>
    <mergeCell ref="J81:L81"/>
    <mergeCell ref="J82:L82"/>
    <mergeCell ref="H81:I81"/>
    <mergeCell ref="M81:N81"/>
    <mergeCell ref="K79:L79"/>
    <mergeCell ref="K26:L26"/>
    <mergeCell ref="G28:H28"/>
    <mergeCell ref="K28:L28"/>
    <mergeCell ref="G27:H27"/>
    <mergeCell ref="K27:L27"/>
    <mergeCell ref="G43:H43"/>
    <mergeCell ref="N29:P30"/>
    <mergeCell ref="G41:H41"/>
    <mergeCell ref="K41:L41"/>
    <mergeCell ref="G39:H39"/>
    <mergeCell ref="K39:L39"/>
    <mergeCell ref="G30:H30"/>
    <mergeCell ref="G31:H31"/>
    <mergeCell ref="G32:H32"/>
    <mergeCell ref="K29:L29"/>
    <mergeCell ref="K30:L30"/>
    <mergeCell ref="K31:L31"/>
    <mergeCell ref="K38:L38"/>
    <mergeCell ref="K32:L32"/>
    <mergeCell ref="K34:L34"/>
    <mergeCell ref="K35:L35"/>
    <mergeCell ref="K40:L40"/>
    <mergeCell ref="K36:L36"/>
    <mergeCell ref="K37:L37"/>
    <mergeCell ref="G29:H29"/>
    <mergeCell ref="B35:C35"/>
    <mergeCell ref="B50:D50"/>
    <mergeCell ref="B14:D14"/>
    <mergeCell ref="B12:D12"/>
    <mergeCell ref="B13:E13"/>
    <mergeCell ref="C21:E21"/>
    <mergeCell ref="K48:L48"/>
    <mergeCell ref="K44:L44"/>
    <mergeCell ref="G44:H44"/>
    <mergeCell ref="G33:H33"/>
    <mergeCell ref="G47:H47"/>
    <mergeCell ref="G38:H38"/>
    <mergeCell ref="G34:H34"/>
    <mergeCell ref="G35:H35"/>
    <mergeCell ref="G37:H37"/>
    <mergeCell ref="G40:H40"/>
    <mergeCell ref="G36:H36"/>
    <mergeCell ref="K33:L33"/>
    <mergeCell ref="K47:L47"/>
    <mergeCell ref="G45:H45"/>
    <mergeCell ref="K45:L45"/>
    <mergeCell ref="K43:L43"/>
    <mergeCell ref="B22:E22"/>
    <mergeCell ref="K24:M24"/>
    <mergeCell ref="B10:E10"/>
    <mergeCell ref="B24:F24"/>
    <mergeCell ref="B15:E15"/>
    <mergeCell ref="E26:F26"/>
    <mergeCell ref="G26:I26"/>
    <mergeCell ref="C19:E19"/>
    <mergeCell ref="C18:E18"/>
    <mergeCell ref="C17:E17"/>
    <mergeCell ref="C16:E16"/>
    <mergeCell ref="B26:C26"/>
    <mergeCell ref="M74:N74"/>
    <mergeCell ref="M75:N75"/>
    <mergeCell ref="M76:N76"/>
    <mergeCell ref="M77:N77"/>
    <mergeCell ref="M78:N78"/>
    <mergeCell ref="M79:N79"/>
    <mergeCell ref="H74:I74"/>
    <mergeCell ref="H75:I75"/>
    <mergeCell ref="E54:J54"/>
    <mergeCell ref="H76:I76"/>
    <mergeCell ref="H77:I77"/>
    <mergeCell ref="H78:I78"/>
    <mergeCell ref="K42:L42"/>
    <mergeCell ref="G42:H42"/>
    <mergeCell ref="K46:L46"/>
    <mergeCell ref="G46:H46"/>
    <mergeCell ref="B94:D94"/>
    <mergeCell ref="B86:D86"/>
    <mergeCell ref="E78:G78"/>
    <mergeCell ref="E79:G79"/>
    <mergeCell ref="E81:G81"/>
    <mergeCell ref="C54:D55"/>
    <mergeCell ref="C76:C77"/>
    <mergeCell ref="E76:G76"/>
    <mergeCell ref="E77:G77"/>
    <mergeCell ref="E74:G74"/>
    <mergeCell ref="E75:G75"/>
    <mergeCell ref="E73:G73"/>
    <mergeCell ref="B59:F59"/>
    <mergeCell ref="D84:E84"/>
    <mergeCell ref="H53:I53"/>
    <mergeCell ref="H79:I79"/>
    <mergeCell ref="K74:L74"/>
    <mergeCell ref="K76:L76"/>
    <mergeCell ref="K77:L77"/>
    <mergeCell ref="K78:L78"/>
  </mergeCells>
  <phoneticPr fontId="2"/>
  <hyperlinks>
    <hyperlink ref="D74" r:id="rId1" xr:uid="{00000000-0004-0000-0400-000000000000}"/>
    <hyperlink ref="E74" r:id="rId2" display="　　　2×4構法" xr:uid="{00000000-0004-0000-0400-000001000000}"/>
    <hyperlink ref="E74:F74" r:id="rId3" display="　　　2×4構法" xr:uid="{00000000-0004-0000-0400-000002000000}"/>
    <hyperlink ref="D81" r:id="rId4" xr:uid="{00000000-0004-0000-0400-000003000000}"/>
    <hyperlink ref="E81" r:id="rId5" display="金属屋根" xr:uid="{00000000-0004-0000-0400-000004000000}"/>
    <hyperlink ref="D79" r:id="rId6" xr:uid="{00000000-0004-0000-0400-000005000000}"/>
    <hyperlink ref="H79:I79" r:id="rId7" display="   モルタル外壁" xr:uid="{00000000-0004-0000-0400-000006000000}"/>
    <hyperlink ref="J79" r:id="rId8" xr:uid="{00000000-0004-0000-0400-000007000000}"/>
    <hyperlink ref="K79:L79" r:id="rId9" display="　  タイル張り" xr:uid="{00000000-0004-0000-0400-000008000000}"/>
    <hyperlink ref="D80" r:id="rId10" xr:uid="{00000000-0004-0000-0400-000009000000}"/>
    <hyperlink ref="E80:G80" r:id="rId11" display="外観" xr:uid="{00000000-0004-0000-0400-00000A000000}"/>
    <hyperlink ref="H80:I80" r:id="rId12" display="外観" xr:uid="{00000000-0004-0000-0400-00000B000000}"/>
    <hyperlink ref="J80" r:id="rId13" xr:uid="{00000000-0004-0000-0400-00000C000000}"/>
    <hyperlink ref="K80:L80" r:id="rId14" display="外観" xr:uid="{00000000-0004-0000-0400-00000D000000}"/>
    <hyperlink ref="D82" r:id="rId15" xr:uid="{00000000-0004-0000-0400-00000E000000}"/>
    <hyperlink ref="M81:N81" r:id="rId16" display="　　屋根換気部材" xr:uid="{00000000-0004-0000-0400-000010000000}"/>
    <hyperlink ref="H74:I74" r:id="rId17" display="　木質系ﾌﾟﾚﾊﾌﾞ" xr:uid="{00000000-0004-0000-0400-000011000000}"/>
    <hyperlink ref="K76:L76" r:id="rId18" display="    断熱・気密性" xr:uid="{00000000-0004-0000-0400-000012000000}"/>
    <hyperlink ref="D77" r:id="rId19" display="　　　バリアフリー" xr:uid="{00000000-0004-0000-0400-000013000000}"/>
    <hyperlink ref="E79:F79" r:id="rId20" display="　　　金属系サイディング" xr:uid="{00000000-0004-0000-0400-000014000000}"/>
    <hyperlink ref="E79:G79" r:id="rId21" display="　   金属系ｻｲﾃﾞｨﾝｸﾞ" xr:uid="{00000000-0004-0000-0400-000015000000}"/>
    <hyperlink ref="E74:G74" r:id="rId22" display="　　2×4構法" xr:uid="{51BF702C-C3B1-420A-BA9B-F460E3F9E1FF}"/>
    <hyperlink ref="D79:D80" r:id="rId23" display="　　窯業系ｻｲﾃﾞｨﾝｸﾞ" xr:uid="{BE7571D3-D14A-4180-A5B6-7D795B1D824A}"/>
  </hyperlinks>
  <printOptions horizontalCentered="1" verticalCentered="1"/>
  <pageMargins left="0.11811023622047245" right="0.11811023622047245" top="0.74803149606299213" bottom="0.74803149606299213" header="0.31496062992125984" footer="0.31496062992125984"/>
  <pageSetup paperSize="9" scale="55" fitToHeight="2" orientation="portrait" r:id="rId24"/>
  <headerFooter scaleWithDoc="0"/>
  <rowBreaks count="1" manualBreakCount="1">
    <brk id="58" max="16" man="1"/>
  </rowBreaks>
  <drawing r:id="rId25"/>
  <legacyDrawing r:id="rId26"/>
  <mc:AlternateContent xmlns:mc="http://schemas.openxmlformats.org/markup-compatibility/2006">
    <mc:Choice Requires="x14">
      <controls>
        <mc:AlternateContent xmlns:mc="http://schemas.openxmlformats.org/markup-compatibility/2006">
          <mc:Choice Requires="x14">
            <control shapeId="8893" r:id="rId27" name="Check Box 701">
              <controlPr defaultSize="0" autoFill="0" autoLine="0" autoPict="0" altText="">
                <anchor moveWithCells="1">
                  <from>
                    <xdr:col>3</xdr:col>
                    <xdr:colOff>30480</xdr:colOff>
                    <xdr:row>73</xdr:row>
                    <xdr:rowOff>213360</xdr:rowOff>
                  </from>
                  <to>
                    <xdr:col>3</xdr:col>
                    <xdr:colOff>342900</xdr:colOff>
                    <xdr:row>75</xdr:row>
                    <xdr:rowOff>0</xdr:rowOff>
                  </to>
                </anchor>
              </controlPr>
            </control>
          </mc:Choice>
        </mc:AlternateContent>
        <mc:AlternateContent xmlns:mc="http://schemas.openxmlformats.org/markup-compatibility/2006">
          <mc:Choice Requires="x14">
            <control shapeId="8894" r:id="rId28" name="Check Box 702">
              <controlPr defaultSize="0" autoFill="0" autoLine="0" autoPict="0" altText="">
                <anchor moveWithCells="1">
                  <from>
                    <xdr:col>3</xdr:col>
                    <xdr:colOff>30480</xdr:colOff>
                    <xdr:row>77</xdr:row>
                    <xdr:rowOff>198120</xdr:rowOff>
                  </from>
                  <to>
                    <xdr:col>3</xdr:col>
                    <xdr:colOff>342900</xdr:colOff>
                    <xdr:row>79</xdr:row>
                    <xdr:rowOff>0</xdr:rowOff>
                  </to>
                </anchor>
              </controlPr>
            </control>
          </mc:Choice>
        </mc:AlternateContent>
        <mc:AlternateContent xmlns:mc="http://schemas.openxmlformats.org/markup-compatibility/2006">
          <mc:Choice Requires="x14">
            <control shapeId="18360" r:id="rId29" name="Check Box 4024">
              <controlPr defaultSize="0" autoFill="0" autoLine="0" autoPict="0" altText="">
                <anchor moveWithCells="1">
                  <from>
                    <xdr:col>4</xdr:col>
                    <xdr:colOff>731520</xdr:colOff>
                    <xdr:row>53</xdr:row>
                    <xdr:rowOff>7620</xdr:rowOff>
                  </from>
                  <to>
                    <xdr:col>5</xdr:col>
                    <xdr:colOff>99060</xdr:colOff>
                    <xdr:row>54</xdr:row>
                    <xdr:rowOff>30480</xdr:rowOff>
                  </to>
                </anchor>
              </controlPr>
            </control>
          </mc:Choice>
        </mc:AlternateContent>
        <mc:AlternateContent xmlns:mc="http://schemas.openxmlformats.org/markup-compatibility/2006">
          <mc:Choice Requires="x14">
            <control shapeId="18361" r:id="rId30" name="Check Box 4025">
              <controlPr defaultSize="0" autoFill="0" autoLine="0" autoPict="0" altText="">
                <anchor moveWithCells="1">
                  <from>
                    <xdr:col>6</xdr:col>
                    <xdr:colOff>114300</xdr:colOff>
                    <xdr:row>53</xdr:row>
                    <xdr:rowOff>0</xdr:rowOff>
                  </from>
                  <to>
                    <xdr:col>7</xdr:col>
                    <xdr:colOff>76200</xdr:colOff>
                    <xdr:row>54</xdr:row>
                    <xdr:rowOff>7620</xdr:rowOff>
                  </to>
                </anchor>
              </controlPr>
            </control>
          </mc:Choice>
        </mc:AlternateContent>
        <mc:AlternateContent xmlns:mc="http://schemas.openxmlformats.org/markup-compatibility/2006">
          <mc:Choice Requires="x14">
            <control shapeId="18362" r:id="rId31" name="Check Box 4026">
              <controlPr defaultSize="0" autoFill="0" autoLine="0" autoPict="0" altText="">
                <anchor moveWithCells="1">
                  <from>
                    <xdr:col>7</xdr:col>
                    <xdr:colOff>723900</xdr:colOff>
                    <xdr:row>53</xdr:row>
                    <xdr:rowOff>0</xdr:rowOff>
                  </from>
                  <to>
                    <xdr:col>7</xdr:col>
                    <xdr:colOff>960120</xdr:colOff>
                    <xdr:row>54</xdr:row>
                    <xdr:rowOff>7620</xdr:rowOff>
                  </to>
                </anchor>
              </controlPr>
            </control>
          </mc:Choice>
        </mc:AlternateContent>
        <mc:AlternateContent xmlns:mc="http://schemas.openxmlformats.org/markup-compatibility/2006">
          <mc:Choice Requires="x14">
            <control shapeId="18363" r:id="rId32" name="Check Box 4027">
              <controlPr defaultSize="0" autoFill="0" autoLine="0" autoPict="0" altText="">
                <anchor moveWithCells="1">
                  <from>
                    <xdr:col>9</xdr:col>
                    <xdr:colOff>76200</xdr:colOff>
                    <xdr:row>52</xdr:row>
                    <xdr:rowOff>213360</xdr:rowOff>
                  </from>
                  <to>
                    <xdr:col>9</xdr:col>
                    <xdr:colOff>388620</xdr:colOff>
                    <xdr:row>54</xdr:row>
                    <xdr:rowOff>0</xdr:rowOff>
                  </to>
                </anchor>
              </controlPr>
            </control>
          </mc:Choice>
        </mc:AlternateContent>
        <mc:AlternateContent xmlns:mc="http://schemas.openxmlformats.org/markup-compatibility/2006">
          <mc:Choice Requires="x14">
            <control shapeId="18367" r:id="rId33" name="Check Box 4031">
              <controlPr defaultSize="0" autoFill="0" autoLine="0" autoPict="0" altText="">
                <anchor moveWithCells="1">
                  <from>
                    <xdr:col>3</xdr:col>
                    <xdr:colOff>30480</xdr:colOff>
                    <xdr:row>74</xdr:row>
                    <xdr:rowOff>198120</xdr:rowOff>
                  </from>
                  <to>
                    <xdr:col>3</xdr:col>
                    <xdr:colOff>342900</xdr:colOff>
                    <xdr:row>75</xdr:row>
                    <xdr:rowOff>198120</xdr:rowOff>
                  </to>
                </anchor>
              </controlPr>
            </control>
          </mc:Choice>
        </mc:AlternateContent>
        <mc:AlternateContent xmlns:mc="http://schemas.openxmlformats.org/markup-compatibility/2006">
          <mc:Choice Requires="x14">
            <control shapeId="18368" r:id="rId34" name="Check Box 4032">
              <controlPr defaultSize="0" autoFill="0" autoLine="0" autoPict="0" altText="">
                <anchor moveWithCells="1">
                  <from>
                    <xdr:col>3</xdr:col>
                    <xdr:colOff>30480</xdr:colOff>
                    <xdr:row>75</xdr:row>
                    <xdr:rowOff>198120</xdr:rowOff>
                  </from>
                  <to>
                    <xdr:col>3</xdr:col>
                    <xdr:colOff>342900</xdr:colOff>
                    <xdr:row>77</xdr:row>
                    <xdr:rowOff>0</xdr:rowOff>
                  </to>
                </anchor>
              </controlPr>
            </control>
          </mc:Choice>
        </mc:AlternateContent>
        <mc:AlternateContent xmlns:mc="http://schemas.openxmlformats.org/markup-compatibility/2006">
          <mc:Choice Requires="x14">
            <control shapeId="18371" r:id="rId35" name="Check Box 4035">
              <controlPr defaultSize="0" autoFill="0" autoLine="0" autoPict="0" altText="">
                <anchor moveWithCells="1">
                  <from>
                    <xdr:col>3</xdr:col>
                    <xdr:colOff>30480</xdr:colOff>
                    <xdr:row>76</xdr:row>
                    <xdr:rowOff>198120</xdr:rowOff>
                  </from>
                  <to>
                    <xdr:col>3</xdr:col>
                    <xdr:colOff>342900</xdr:colOff>
                    <xdr:row>78</xdr:row>
                    <xdr:rowOff>0</xdr:rowOff>
                  </to>
                </anchor>
              </controlPr>
            </control>
          </mc:Choice>
        </mc:AlternateContent>
        <mc:AlternateContent xmlns:mc="http://schemas.openxmlformats.org/markup-compatibility/2006">
          <mc:Choice Requires="x14">
            <control shapeId="18373" r:id="rId36" name="Check Box 4037">
              <controlPr defaultSize="0" autoFill="0" autoLine="0" autoPict="0" altText="">
                <anchor moveWithCells="1">
                  <from>
                    <xdr:col>3</xdr:col>
                    <xdr:colOff>30480</xdr:colOff>
                    <xdr:row>71</xdr:row>
                    <xdr:rowOff>175260</xdr:rowOff>
                  </from>
                  <to>
                    <xdr:col>3</xdr:col>
                    <xdr:colOff>342900</xdr:colOff>
                    <xdr:row>73</xdr:row>
                    <xdr:rowOff>0</xdr:rowOff>
                  </to>
                </anchor>
              </controlPr>
            </control>
          </mc:Choice>
        </mc:AlternateContent>
        <mc:AlternateContent xmlns:mc="http://schemas.openxmlformats.org/markup-compatibility/2006">
          <mc:Choice Requires="x14">
            <control shapeId="18374" r:id="rId37" name="Check Box 4038">
              <controlPr defaultSize="0" autoFill="0" autoLine="0" autoPict="0" altText="">
                <anchor moveWithCells="1">
                  <from>
                    <xdr:col>4</xdr:col>
                    <xdr:colOff>45720</xdr:colOff>
                    <xdr:row>73</xdr:row>
                    <xdr:rowOff>213360</xdr:rowOff>
                  </from>
                  <to>
                    <xdr:col>4</xdr:col>
                    <xdr:colOff>365760</xdr:colOff>
                    <xdr:row>75</xdr:row>
                    <xdr:rowOff>0</xdr:rowOff>
                  </to>
                </anchor>
              </controlPr>
            </control>
          </mc:Choice>
        </mc:AlternateContent>
        <mc:AlternateContent xmlns:mc="http://schemas.openxmlformats.org/markup-compatibility/2006">
          <mc:Choice Requires="x14">
            <control shapeId="18375" r:id="rId38" name="Check Box 4039">
              <controlPr defaultSize="0" autoFill="0" autoLine="0" autoPict="0" altText="">
                <anchor moveWithCells="1">
                  <from>
                    <xdr:col>4</xdr:col>
                    <xdr:colOff>45720</xdr:colOff>
                    <xdr:row>77</xdr:row>
                    <xdr:rowOff>198120</xdr:rowOff>
                  </from>
                  <to>
                    <xdr:col>4</xdr:col>
                    <xdr:colOff>365760</xdr:colOff>
                    <xdr:row>79</xdr:row>
                    <xdr:rowOff>0</xdr:rowOff>
                  </to>
                </anchor>
              </controlPr>
            </control>
          </mc:Choice>
        </mc:AlternateContent>
        <mc:AlternateContent xmlns:mc="http://schemas.openxmlformats.org/markup-compatibility/2006">
          <mc:Choice Requires="x14">
            <control shapeId="18377" r:id="rId39" name="Check Box 4041">
              <controlPr defaultSize="0" autoFill="0" autoLine="0" autoPict="0" altText="">
                <anchor moveWithCells="1">
                  <from>
                    <xdr:col>4</xdr:col>
                    <xdr:colOff>45720</xdr:colOff>
                    <xdr:row>74</xdr:row>
                    <xdr:rowOff>198120</xdr:rowOff>
                  </from>
                  <to>
                    <xdr:col>4</xdr:col>
                    <xdr:colOff>365760</xdr:colOff>
                    <xdr:row>75</xdr:row>
                    <xdr:rowOff>198120</xdr:rowOff>
                  </to>
                </anchor>
              </controlPr>
            </control>
          </mc:Choice>
        </mc:AlternateContent>
        <mc:AlternateContent xmlns:mc="http://schemas.openxmlformats.org/markup-compatibility/2006">
          <mc:Choice Requires="x14">
            <control shapeId="18378" r:id="rId40" name="Check Box 4042">
              <controlPr defaultSize="0" autoFill="0" autoLine="0" autoPict="0" altText="">
                <anchor moveWithCells="1">
                  <from>
                    <xdr:col>4</xdr:col>
                    <xdr:colOff>45720</xdr:colOff>
                    <xdr:row>75</xdr:row>
                    <xdr:rowOff>198120</xdr:rowOff>
                  </from>
                  <to>
                    <xdr:col>4</xdr:col>
                    <xdr:colOff>365760</xdr:colOff>
                    <xdr:row>77</xdr:row>
                    <xdr:rowOff>0</xdr:rowOff>
                  </to>
                </anchor>
              </controlPr>
            </control>
          </mc:Choice>
        </mc:AlternateContent>
        <mc:AlternateContent xmlns:mc="http://schemas.openxmlformats.org/markup-compatibility/2006">
          <mc:Choice Requires="x14">
            <control shapeId="18379" r:id="rId41" name="Check Box 4043">
              <controlPr defaultSize="0" autoFill="0" autoLine="0" autoPict="0" altText="">
                <anchor moveWithCells="1">
                  <from>
                    <xdr:col>4</xdr:col>
                    <xdr:colOff>45720</xdr:colOff>
                    <xdr:row>76</xdr:row>
                    <xdr:rowOff>198120</xdr:rowOff>
                  </from>
                  <to>
                    <xdr:col>4</xdr:col>
                    <xdr:colOff>365760</xdr:colOff>
                    <xdr:row>78</xdr:row>
                    <xdr:rowOff>0</xdr:rowOff>
                  </to>
                </anchor>
              </controlPr>
            </control>
          </mc:Choice>
        </mc:AlternateContent>
        <mc:AlternateContent xmlns:mc="http://schemas.openxmlformats.org/markup-compatibility/2006">
          <mc:Choice Requires="x14">
            <control shapeId="18380" r:id="rId42" name="Check Box 4044">
              <controlPr defaultSize="0" autoFill="0" autoLine="0" autoPict="0" altText="">
                <anchor moveWithCells="1">
                  <from>
                    <xdr:col>4</xdr:col>
                    <xdr:colOff>45720</xdr:colOff>
                    <xdr:row>71</xdr:row>
                    <xdr:rowOff>175260</xdr:rowOff>
                  </from>
                  <to>
                    <xdr:col>4</xdr:col>
                    <xdr:colOff>365760</xdr:colOff>
                    <xdr:row>73</xdr:row>
                    <xdr:rowOff>0</xdr:rowOff>
                  </to>
                </anchor>
              </controlPr>
            </control>
          </mc:Choice>
        </mc:AlternateContent>
        <mc:AlternateContent xmlns:mc="http://schemas.openxmlformats.org/markup-compatibility/2006">
          <mc:Choice Requires="x14">
            <control shapeId="18395" r:id="rId43" name="Check Box 4059">
              <controlPr defaultSize="0" autoFill="0" autoLine="0" autoPict="0" altText="">
                <anchor moveWithCells="1">
                  <from>
                    <xdr:col>7</xdr:col>
                    <xdr:colOff>30480</xdr:colOff>
                    <xdr:row>73</xdr:row>
                    <xdr:rowOff>213360</xdr:rowOff>
                  </from>
                  <to>
                    <xdr:col>7</xdr:col>
                    <xdr:colOff>342900</xdr:colOff>
                    <xdr:row>75</xdr:row>
                    <xdr:rowOff>0</xdr:rowOff>
                  </to>
                </anchor>
              </controlPr>
            </control>
          </mc:Choice>
        </mc:AlternateContent>
        <mc:AlternateContent xmlns:mc="http://schemas.openxmlformats.org/markup-compatibility/2006">
          <mc:Choice Requires="x14">
            <control shapeId="18396" r:id="rId44" name="Check Box 4060">
              <controlPr defaultSize="0" autoFill="0" autoLine="0" autoPict="0" altText="">
                <anchor moveWithCells="1">
                  <from>
                    <xdr:col>7</xdr:col>
                    <xdr:colOff>30480</xdr:colOff>
                    <xdr:row>77</xdr:row>
                    <xdr:rowOff>198120</xdr:rowOff>
                  </from>
                  <to>
                    <xdr:col>7</xdr:col>
                    <xdr:colOff>342900</xdr:colOff>
                    <xdr:row>79</xdr:row>
                    <xdr:rowOff>0</xdr:rowOff>
                  </to>
                </anchor>
              </controlPr>
            </control>
          </mc:Choice>
        </mc:AlternateContent>
        <mc:AlternateContent xmlns:mc="http://schemas.openxmlformats.org/markup-compatibility/2006">
          <mc:Choice Requires="x14">
            <control shapeId="18398" r:id="rId45" name="Check Box 4062">
              <controlPr defaultSize="0" autoFill="0" autoLine="0" autoPict="0" altText="">
                <anchor moveWithCells="1">
                  <from>
                    <xdr:col>7</xdr:col>
                    <xdr:colOff>30480</xdr:colOff>
                    <xdr:row>74</xdr:row>
                    <xdr:rowOff>198120</xdr:rowOff>
                  </from>
                  <to>
                    <xdr:col>7</xdr:col>
                    <xdr:colOff>342900</xdr:colOff>
                    <xdr:row>75</xdr:row>
                    <xdr:rowOff>198120</xdr:rowOff>
                  </to>
                </anchor>
              </controlPr>
            </control>
          </mc:Choice>
        </mc:AlternateContent>
        <mc:AlternateContent xmlns:mc="http://schemas.openxmlformats.org/markup-compatibility/2006">
          <mc:Choice Requires="x14">
            <control shapeId="18399" r:id="rId46" name="Check Box 4063">
              <controlPr defaultSize="0" autoFill="0" autoLine="0" autoPict="0" altText="">
                <anchor moveWithCells="1">
                  <from>
                    <xdr:col>7</xdr:col>
                    <xdr:colOff>30480</xdr:colOff>
                    <xdr:row>75</xdr:row>
                    <xdr:rowOff>198120</xdr:rowOff>
                  </from>
                  <to>
                    <xdr:col>7</xdr:col>
                    <xdr:colOff>342900</xdr:colOff>
                    <xdr:row>77</xdr:row>
                    <xdr:rowOff>0</xdr:rowOff>
                  </to>
                </anchor>
              </controlPr>
            </control>
          </mc:Choice>
        </mc:AlternateContent>
        <mc:AlternateContent xmlns:mc="http://schemas.openxmlformats.org/markup-compatibility/2006">
          <mc:Choice Requires="x14">
            <control shapeId="18400" r:id="rId47" name="Check Box 4064">
              <controlPr defaultSize="0" autoFill="0" autoLine="0" autoPict="0" altText="">
                <anchor moveWithCells="1">
                  <from>
                    <xdr:col>7</xdr:col>
                    <xdr:colOff>30480</xdr:colOff>
                    <xdr:row>76</xdr:row>
                    <xdr:rowOff>198120</xdr:rowOff>
                  </from>
                  <to>
                    <xdr:col>7</xdr:col>
                    <xdr:colOff>342900</xdr:colOff>
                    <xdr:row>78</xdr:row>
                    <xdr:rowOff>0</xdr:rowOff>
                  </to>
                </anchor>
              </controlPr>
            </control>
          </mc:Choice>
        </mc:AlternateContent>
        <mc:AlternateContent xmlns:mc="http://schemas.openxmlformats.org/markup-compatibility/2006">
          <mc:Choice Requires="x14">
            <control shapeId="18401" r:id="rId48" name="Check Box 4065">
              <controlPr defaultSize="0" autoFill="0" autoLine="0" autoPict="0" altText="">
                <anchor moveWithCells="1">
                  <from>
                    <xdr:col>7</xdr:col>
                    <xdr:colOff>30480</xdr:colOff>
                    <xdr:row>71</xdr:row>
                    <xdr:rowOff>175260</xdr:rowOff>
                  </from>
                  <to>
                    <xdr:col>7</xdr:col>
                    <xdr:colOff>342900</xdr:colOff>
                    <xdr:row>73</xdr:row>
                    <xdr:rowOff>0</xdr:rowOff>
                  </to>
                </anchor>
              </controlPr>
            </control>
          </mc:Choice>
        </mc:AlternateContent>
        <mc:AlternateContent xmlns:mc="http://schemas.openxmlformats.org/markup-compatibility/2006">
          <mc:Choice Requires="x14">
            <control shapeId="18402" r:id="rId49" name="Check Box 4066">
              <controlPr defaultSize="0" autoFill="0" autoLine="0" autoPict="0" altText="">
                <anchor moveWithCells="1">
                  <from>
                    <xdr:col>9</xdr:col>
                    <xdr:colOff>60960</xdr:colOff>
                    <xdr:row>73</xdr:row>
                    <xdr:rowOff>213360</xdr:rowOff>
                  </from>
                  <to>
                    <xdr:col>9</xdr:col>
                    <xdr:colOff>373380</xdr:colOff>
                    <xdr:row>75</xdr:row>
                    <xdr:rowOff>0</xdr:rowOff>
                  </to>
                </anchor>
              </controlPr>
            </control>
          </mc:Choice>
        </mc:AlternateContent>
        <mc:AlternateContent xmlns:mc="http://schemas.openxmlformats.org/markup-compatibility/2006">
          <mc:Choice Requires="x14">
            <control shapeId="18403" r:id="rId50" name="Check Box 4067">
              <controlPr defaultSize="0" autoFill="0" autoLine="0" autoPict="0" altText="">
                <anchor moveWithCells="1">
                  <from>
                    <xdr:col>9</xdr:col>
                    <xdr:colOff>60960</xdr:colOff>
                    <xdr:row>77</xdr:row>
                    <xdr:rowOff>198120</xdr:rowOff>
                  </from>
                  <to>
                    <xdr:col>9</xdr:col>
                    <xdr:colOff>373380</xdr:colOff>
                    <xdr:row>79</xdr:row>
                    <xdr:rowOff>0</xdr:rowOff>
                  </to>
                </anchor>
              </controlPr>
            </control>
          </mc:Choice>
        </mc:AlternateContent>
        <mc:AlternateContent xmlns:mc="http://schemas.openxmlformats.org/markup-compatibility/2006">
          <mc:Choice Requires="x14">
            <control shapeId="18405" r:id="rId51" name="Check Box 4069">
              <controlPr defaultSize="0" autoFill="0" autoLine="0" autoPict="0" altText="">
                <anchor moveWithCells="1">
                  <from>
                    <xdr:col>9</xdr:col>
                    <xdr:colOff>60960</xdr:colOff>
                    <xdr:row>74</xdr:row>
                    <xdr:rowOff>198120</xdr:rowOff>
                  </from>
                  <to>
                    <xdr:col>9</xdr:col>
                    <xdr:colOff>373380</xdr:colOff>
                    <xdr:row>75</xdr:row>
                    <xdr:rowOff>198120</xdr:rowOff>
                  </to>
                </anchor>
              </controlPr>
            </control>
          </mc:Choice>
        </mc:AlternateContent>
        <mc:AlternateContent xmlns:mc="http://schemas.openxmlformats.org/markup-compatibility/2006">
          <mc:Choice Requires="x14">
            <control shapeId="18406" r:id="rId52" name="Check Box 4070">
              <controlPr defaultSize="0" autoFill="0" autoLine="0" autoPict="0" altText="">
                <anchor moveWithCells="1">
                  <from>
                    <xdr:col>9</xdr:col>
                    <xdr:colOff>60960</xdr:colOff>
                    <xdr:row>75</xdr:row>
                    <xdr:rowOff>198120</xdr:rowOff>
                  </from>
                  <to>
                    <xdr:col>9</xdr:col>
                    <xdr:colOff>373380</xdr:colOff>
                    <xdr:row>77</xdr:row>
                    <xdr:rowOff>0</xdr:rowOff>
                  </to>
                </anchor>
              </controlPr>
            </control>
          </mc:Choice>
        </mc:AlternateContent>
        <mc:AlternateContent xmlns:mc="http://schemas.openxmlformats.org/markup-compatibility/2006">
          <mc:Choice Requires="x14">
            <control shapeId="18407" r:id="rId53" name="Check Box 4071">
              <controlPr defaultSize="0" autoFill="0" autoLine="0" autoPict="0" altText="">
                <anchor moveWithCells="1">
                  <from>
                    <xdr:col>9</xdr:col>
                    <xdr:colOff>60960</xdr:colOff>
                    <xdr:row>76</xdr:row>
                    <xdr:rowOff>198120</xdr:rowOff>
                  </from>
                  <to>
                    <xdr:col>9</xdr:col>
                    <xdr:colOff>373380</xdr:colOff>
                    <xdr:row>78</xdr:row>
                    <xdr:rowOff>0</xdr:rowOff>
                  </to>
                </anchor>
              </controlPr>
            </control>
          </mc:Choice>
        </mc:AlternateContent>
        <mc:AlternateContent xmlns:mc="http://schemas.openxmlformats.org/markup-compatibility/2006">
          <mc:Choice Requires="x14">
            <control shapeId="18408" r:id="rId54" name="Check Box 4072">
              <controlPr defaultSize="0" autoFill="0" autoLine="0" autoPict="0" altText="">
                <anchor moveWithCells="1">
                  <from>
                    <xdr:col>9</xdr:col>
                    <xdr:colOff>60960</xdr:colOff>
                    <xdr:row>71</xdr:row>
                    <xdr:rowOff>175260</xdr:rowOff>
                  </from>
                  <to>
                    <xdr:col>9</xdr:col>
                    <xdr:colOff>373380</xdr:colOff>
                    <xdr:row>73</xdr:row>
                    <xdr:rowOff>0</xdr:rowOff>
                  </to>
                </anchor>
              </controlPr>
            </control>
          </mc:Choice>
        </mc:AlternateContent>
        <mc:AlternateContent xmlns:mc="http://schemas.openxmlformats.org/markup-compatibility/2006">
          <mc:Choice Requires="x14">
            <control shapeId="18409" r:id="rId55" name="Check Box 4073">
              <controlPr defaultSize="0" autoFill="0" autoLine="0" autoPict="0" altText="">
                <anchor moveWithCells="1">
                  <from>
                    <xdr:col>10</xdr:col>
                    <xdr:colOff>68580</xdr:colOff>
                    <xdr:row>73</xdr:row>
                    <xdr:rowOff>213360</xdr:rowOff>
                  </from>
                  <to>
                    <xdr:col>11</xdr:col>
                    <xdr:colOff>30480</xdr:colOff>
                    <xdr:row>75</xdr:row>
                    <xdr:rowOff>0</xdr:rowOff>
                  </to>
                </anchor>
              </controlPr>
            </control>
          </mc:Choice>
        </mc:AlternateContent>
        <mc:AlternateContent xmlns:mc="http://schemas.openxmlformats.org/markup-compatibility/2006">
          <mc:Choice Requires="x14">
            <control shapeId="18410" r:id="rId56" name="Check Box 4074">
              <controlPr defaultSize="0" autoFill="0" autoLine="0" autoPict="0" altText="">
                <anchor moveWithCells="1">
                  <from>
                    <xdr:col>10</xdr:col>
                    <xdr:colOff>68580</xdr:colOff>
                    <xdr:row>77</xdr:row>
                    <xdr:rowOff>198120</xdr:rowOff>
                  </from>
                  <to>
                    <xdr:col>11</xdr:col>
                    <xdr:colOff>30480</xdr:colOff>
                    <xdr:row>79</xdr:row>
                    <xdr:rowOff>0</xdr:rowOff>
                  </to>
                </anchor>
              </controlPr>
            </control>
          </mc:Choice>
        </mc:AlternateContent>
        <mc:AlternateContent xmlns:mc="http://schemas.openxmlformats.org/markup-compatibility/2006">
          <mc:Choice Requires="x14">
            <control shapeId="18412" r:id="rId57" name="Check Box 4076">
              <controlPr defaultSize="0" autoFill="0" autoLine="0" autoPict="0" altText="">
                <anchor moveWithCells="1">
                  <from>
                    <xdr:col>10</xdr:col>
                    <xdr:colOff>68580</xdr:colOff>
                    <xdr:row>74</xdr:row>
                    <xdr:rowOff>198120</xdr:rowOff>
                  </from>
                  <to>
                    <xdr:col>11</xdr:col>
                    <xdr:colOff>30480</xdr:colOff>
                    <xdr:row>75</xdr:row>
                    <xdr:rowOff>198120</xdr:rowOff>
                  </to>
                </anchor>
              </controlPr>
            </control>
          </mc:Choice>
        </mc:AlternateContent>
        <mc:AlternateContent xmlns:mc="http://schemas.openxmlformats.org/markup-compatibility/2006">
          <mc:Choice Requires="x14">
            <control shapeId="18413" r:id="rId58" name="Check Box 4077">
              <controlPr defaultSize="0" autoFill="0" autoLine="0" autoPict="0" altText="">
                <anchor moveWithCells="1">
                  <from>
                    <xdr:col>10</xdr:col>
                    <xdr:colOff>68580</xdr:colOff>
                    <xdr:row>75</xdr:row>
                    <xdr:rowOff>198120</xdr:rowOff>
                  </from>
                  <to>
                    <xdr:col>11</xdr:col>
                    <xdr:colOff>30480</xdr:colOff>
                    <xdr:row>77</xdr:row>
                    <xdr:rowOff>0</xdr:rowOff>
                  </to>
                </anchor>
              </controlPr>
            </control>
          </mc:Choice>
        </mc:AlternateContent>
        <mc:AlternateContent xmlns:mc="http://schemas.openxmlformats.org/markup-compatibility/2006">
          <mc:Choice Requires="x14">
            <control shapeId="18414" r:id="rId59" name="Check Box 4078">
              <controlPr defaultSize="0" autoFill="0" autoLine="0" autoPict="0" altText="">
                <anchor moveWithCells="1">
                  <from>
                    <xdr:col>10</xdr:col>
                    <xdr:colOff>68580</xdr:colOff>
                    <xdr:row>76</xdr:row>
                    <xdr:rowOff>198120</xdr:rowOff>
                  </from>
                  <to>
                    <xdr:col>11</xdr:col>
                    <xdr:colOff>30480</xdr:colOff>
                    <xdr:row>78</xdr:row>
                    <xdr:rowOff>0</xdr:rowOff>
                  </to>
                </anchor>
              </controlPr>
            </control>
          </mc:Choice>
        </mc:AlternateContent>
        <mc:AlternateContent xmlns:mc="http://schemas.openxmlformats.org/markup-compatibility/2006">
          <mc:Choice Requires="x14">
            <control shapeId="18415" r:id="rId60" name="Check Box 4079">
              <controlPr defaultSize="0" autoFill="0" autoLine="0" autoPict="0" altText="">
                <anchor moveWithCells="1">
                  <from>
                    <xdr:col>10</xdr:col>
                    <xdr:colOff>68580</xdr:colOff>
                    <xdr:row>71</xdr:row>
                    <xdr:rowOff>175260</xdr:rowOff>
                  </from>
                  <to>
                    <xdr:col>11</xdr:col>
                    <xdr:colOff>30480</xdr:colOff>
                    <xdr:row>73</xdr:row>
                    <xdr:rowOff>0</xdr:rowOff>
                  </to>
                </anchor>
              </controlPr>
            </control>
          </mc:Choice>
        </mc:AlternateContent>
        <mc:AlternateContent xmlns:mc="http://schemas.openxmlformats.org/markup-compatibility/2006">
          <mc:Choice Requires="x14">
            <control shapeId="18423" r:id="rId61" name="Check Box 4087">
              <controlPr defaultSize="0" autoFill="0" autoLine="0" autoPict="0" altText="">
                <anchor moveWithCells="1">
                  <from>
                    <xdr:col>12</xdr:col>
                    <xdr:colOff>83820</xdr:colOff>
                    <xdr:row>73</xdr:row>
                    <xdr:rowOff>213360</xdr:rowOff>
                  </from>
                  <to>
                    <xdr:col>13</xdr:col>
                    <xdr:colOff>38100</xdr:colOff>
                    <xdr:row>75</xdr:row>
                    <xdr:rowOff>0</xdr:rowOff>
                  </to>
                </anchor>
              </controlPr>
            </control>
          </mc:Choice>
        </mc:AlternateContent>
        <mc:AlternateContent xmlns:mc="http://schemas.openxmlformats.org/markup-compatibility/2006">
          <mc:Choice Requires="x14">
            <control shapeId="18424" r:id="rId62" name="Check Box 4088">
              <controlPr defaultSize="0" autoFill="0" autoLine="0" autoPict="0" altText="">
                <anchor moveWithCells="1">
                  <from>
                    <xdr:col>12</xdr:col>
                    <xdr:colOff>83820</xdr:colOff>
                    <xdr:row>77</xdr:row>
                    <xdr:rowOff>198120</xdr:rowOff>
                  </from>
                  <to>
                    <xdr:col>13</xdr:col>
                    <xdr:colOff>38100</xdr:colOff>
                    <xdr:row>79</xdr:row>
                    <xdr:rowOff>0</xdr:rowOff>
                  </to>
                </anchor>
              </controlPr>
            </control>
          </mc:Choice>
        </mc:AlternateContent>
        <mc:AlternateContent xmlns:mc="http://schemas.openxmlformats.org/markup-compatibility/2006">
          <mc:Choice Requires="x14">
            <control shapeId="18426" r:id="rId63" name="Check Box 4090">
              <controlPr defaultSize="0" autoFill="0" autoLine="0" autoPict="0" altText="">
                <anchor moveWithCells="1">
                  <from>
                    <xdr:col>12</xdr:col>
                    <xdr:colOff>83820</xdr:colOff>
                    <xdr:row>74</xdr:row>
                    <xdr:rowOff>198120</xdr:rowOff>
                  </from>
                  <to>
                    <xdr:col>13</xdr:col>
                    <xdr:colOff>38100</xdr:colOff>
                    <xdr:row>75</xdr:row>
                    <xdr:rowOff>198120</xdr:rowOff>
                  </to>
                </anchor>
              </controlPr>
            </control>
          </mc:Choice>
        </mc:AlternateContent>
        <mc:AlternateContent xmlns:mc="http://schemas.openxmlformats.org/markup-compatibility/2006">
          <mc:Choice Requires="x14">
            <control shapeId="18427" r:id="rId64" name="Check Box 4091">
              <controlPr defaultSize="0" autoFill="0" autoLine="0" autoPict="0" altText="">
                <anchor moveWithCells="1">
                  <from>
                    <xdr:col>12</xdr:col>
                    <xdr:colOff>83820</xdr:colOff>
                    <xdr:row>75</xdr:row>
                    <xdr:rowOff>198120</xdr:rowOff>
                  </from>
                  <to>
                    <xdr:col>13</xdr:col>
                    <xdr:colOff>38100</xdr:colOff>
                    <xdr:row>77</xdr:row>
                    <xdr:rowOff>0</xdr:rowOff>
                  </to>
                </anchor>
              </controlPr>
            </control>
          </mc:Choice>
        </mc:AlternateContent>
        <mc:AlternateContent xmlns:mc="http://schemas.openxmlformats.org/markup-compatibility/2006">
          <mc:Choice Requires="x14">
            <control shapeId="18428" r:id="rId65" name="Check Box 4092">
              <controlPr defaultSize="0" autoFill="0" autoLine="0" autoPict="0" altText="">
                <anchor moveWithCells="1">
                  <from>
                    <xdr:col>12</xdr:col>
                    <xdr:colOff>83820</xdr:colOff>
                    <xdr:row>76</xdr:row>
                    <xdr:rowOff>198120</xdr:rowOff>
                  </from>
                  <to>
                    <xdr:col>13</xdr:col>
                    <xdr:colOff>38100</xdr:colOff>
                    <xdr:row>78</xdr:row>
                    <xdr:rowOff>0</xdr:rowOff>
                  </to>
                </anchor>
              </controlPr>
            </control>
          </mc:Choice>
        </mc:AlternateContent>
        <mc:AlternateContent xmlns:mc="http://schemas.openxmlformats.org/markup-compatibility/2006">
          <mc:Choice Requires="x14">
            <control shapeId="18429" r:id="rId66" name="Check Box 4093">
              <controlPr defaultSize="0" autoFill="0" autoLine="0" autoPict="0" altText="">
                <anchor moveWithCells="1">
                  <from>
                    <xdr:col>12</xdr:col>
                    <xdr:colOff>83820</xdr:colOff>
                    <xdr:row>71</xdr:row>
                    <xdr:rowOff>175260</xdr:rowOff>
                  </from>
                  <to>
                    <xdr:col>13</xdr:col>
                    <xdr:colOff>38100</xdr:colOff>
                    <xdr:row>73</xdr:row>
                    <xdr:rowOff>0</xdr:rowOff>
                  </to>
                </anchor>
              </controlPr>
            </control>
          </mc:Choice>
        </mc:AlternateContent>
        <mc:AlternateContent xmlns:mc="http://schemas.openxmlformats.org/markup-compatibility/2006">
          <mc:Choice Requires="x14">
            <control shapeId="18430" r:id="rId67" name="Check Box 4094">
              <controlPr defaultSize="0" autoFill="0" autoLine="0" autoPict="0" altText="">
                <anchor moveWithCells="1">
                  <from>
                    <xdr:col>9</xdr:col>
                    <xdr:colOff>1181100</xdr:colOff>
                    <xdr:row>52</xdr:row>
                    <xdr:rowOff>213360</xdr:rowOff>
                  </from>
                  <to>
                    <xdr:col>10</xdr:col>
                    <xdr:colOff>228600</xdr:colOff>
                    <xdr:row>54</xdr:row>
                    <xdr:rowOff>0</xdr:rowOff>
                  </to>
                </anchor>
              </controlPr>
            </control>
          </mc:Choice>
        </mc:AlternateContent>
        <mc:AlternateContent xmlns:mc="http://schemas.openxmlformats.org/markup-compatibility/2006">
          <mc:Choice Requires="x14">
            <control shapeId="18431" r:id="rId68" name="Check Box 4095">
              <controlPr defaultSize="0" autoFill="0" autoLine="0" autoPict="0" altText="">
                <anchor moveWithCells="1">
                  <from>
                    <xdr:col>3</xdr:col>
                    <xdr:colOff>30480</xdr:colOff>
                    <xdr:row>72</xdr:row>
                    <xdr:rowOff>213360</xdr:rowOff>
                  </from>
                  <to>
                    <xdr:col>3</xdr:col>
                    <xdr:colOff>342900</xdr:colOff>
                    <xdr:row>73</xdr:row>
                    <xdr:rowOff>198120</xdr:rowOff>
                  </to>
                </anchor>
              </controlPr>
            </control>
          </mc:Choice>
        </mc:AlternateContent>
        <mc:AlternateContent xmlns:mc="http://schemas.openxmlformats.org/markup-compatibility/2006">
          <mc:Choice Requires="x14">
            <control shapeId="30720" r:id="rId69" name="Check Box 4096">
              <controlPr defaultSize="0" autoFill="0" autoLine="0" autoPict="0" altText="">
                <anchor moveWithCells="1">
                  <from>
                    <xdr:col>4</xdr:col>
                    <xdr:colOff>45720</xdr:colOff>
                    <xdr:row>72</xdr:row>
                    <xdr:rowOff>213360</xdr:rowOff>
                  </from>
                  <to>
                    <xdr:col>4</xdr:col>
                    <xdr:colOff>365760</xdr:colOff>
                    <xdr:row>73</xdr:row>
                    <xdr:rowOff>198120</xdr:rowOff>
                  </to>
                </anchor>
              </controlPr>
            </control>
          </mc:Choice>
        </mc:AlternateContent>
        <mc:AlternateContent xmlns:mc="http://schemas.openxmlformats.org/markup-compatibility/2006">
          <mc:Choice Requires="x14">
            <control shapeId="30721" r:id="rId70" name="Check Box 4097">
              <controlPr defaultSize="0" autoFill="0" autoLine="0" autoPict="0" altText="">
                <anchor moveWithCells="1">
                  <from>
                    <xdr:col>7</xdr:col>
                    <xdr:colOff>30480</xdr:colOff>
                    <xdr:row>72</xdr:row>
                    <xdr:rowOff>213360</xdr:rowOff>
                  </from>
                  <to>
                    <xdr:col>7</xdr:col>
                    <xdr:colOff>342900</xdr:colOff>
                    <xdr:row>73</xdr:row>
                    <xdr:rowOff>198120</xdr:rowOff>
                  </to>
                </anchor>
              </controlPr>
            </control>
          </mc:Choice>
        </mc:AlternateContent>
        <mc:AlternateContent xmlns:mc="http://schemas.openxmlformats.org/markup-compatibility/2006">
          <mc:Choice Requires="x14">
            <control shapeId="30722" r:id="rId71" name="Check Box 4098">
              <controlPr defaultSize="0" autoFill="0" autoLine="0" autoPict="0" altText="">
                <anchor moveWithCells="1">
                  <from>
                    <xdr:col>9</xdr:col>
                    <xdr:colOff>60960</xdr:colOff>
                    <xdr:row>72</xdr:row>
                    <xdr:rowOff>213360</xdr:rowOff>
                  </from>
                  <to>
                    <xdr:col>9</xdr:col>
                    <xdr:colOff>373380</xdr:colOff>
                    <xdr:row>73</xdr:row>
                    <xdr:rowOff>198120</xdr:rowOff>
                  </to>
                </anchor>
              </controlPr>
            </control>
          </mc:Choice>
        </mc:AlternateContent>
        <mc:AlternateContent xmlns:mc="http://schemas.openxmlformats.org/markup-compatibility/2006">
          <mc:Choice Requires="x14">
            <control shapeId="30723" r:id="rId72" name="Check Box 4099">
              <controlPr defaultSize="0" autoFill="0" autoLine="0" autoPict="0" altText="">
                <anchor moveWithCells="1">
                  <from>
                    <xdr:col>10</xdr:col>
                    <xdr:colOff>68580</xdr:colOff>
                    <xdr:row>72</xdr:row>
                    <xdr:rowOff>213360</xdr:rowOff>
                  </from>
                  <to>
                    <xdr:col>11</xdr:col>
                    <xdr:colOff>30480</xdr:colOff>
                    <xdr:row>73</xdr:row>
                    <xdr:rowOff>198120</xdr:rowOff>
                  </to>
                </anchor>
              </controlPr>
            </control>
          </mc:Choice>
        </mc:AlternateContent>
        <mc:AlternateContent xmlns:mc="http://schemas.openxmlformats.org/markup-compatibility/2006">
          <mc:Choice Requires="x14">
            <control shapeId="30724" r:id="rId73" name="Check Box 4100">
              <controlPr defaultSize="0" autoFill="0" autoLine="0" autoPict="0" altText="">
                <anchor moveWithCells="1">
                  <from>
                    <xdr:col>12</xdr:col>
                    <xdr:colOff>83820</xdr:colOff>
                    <xdr:row>72</xdr:row>
                    <xdr:rowOff>213360</xdr:rowOff>
                  </from>
                  <to>
                    <xdr:col>13</xdr:col>
                    <xdr:colOff>38100</xdr:colOff>
                    <xdr:row>73</xdr:row>
                    <xdr:rowOff>198120</xdr:rowOff>
                  </to>
                </anchor>
              </controlPr>
            </control>
          </mc:Choice>
        </mc:AlternateContent>
        <mc:AlternateContent xmlns:mc="http://schemas.openxmlformats.org/markup-compatibility/2006">
          <mc:Choice Requires="x14">
            <control shapeId="30725" r:id="rId74" name="Check Box 4101">
              <controlPr defaultSize="0" autoFill="0" autoLine="0" autoPict="0" altText="">
                <anchor moveWithCells="1">
                  <from>
                    <xdr:col>3</xdr:col>
                    <xdr:colOff>30480</xdr:colOff>
                    <xdr:row>80</xdr:row>
                    <xdr:rowOff>0</xdr:rowOff>
                  </from>
                  <to>
                    <xdr:col>3</xdr:col>
                    <xdr:colOff>342900</xdr:colOff>
                    <xdr:row>81</xdr:row>
                    <xdr:rowOff>7620</xdr:rowOff>
                  </to>
                </anchor>
              </controlPr>
            </control>
          </mc:Choice>
        </mc:AlternateContent>
        <mc:AlternateContent xmlns:mc="http://schemas.openxmlformats.org/markup-compatibility/2006">
          <mc:Choice Requires="x14">
            <control shapeId="30726" r:id="rId75" name="Check Box 4102">
              <controlPr defaultSize="0" autoFill="0" autoLine="0" autoPict="0" altText="">
                <anchor moveWithCells="1">
                  <from>
                    <xdr:col>4</xdr:col>
                    <xdr:colOff>45720</xdr:colOff>
                    <xdr:row>80</xdr:row>
                    <xdr:rowOff>0</xdr:rowOff>
                  </from>
                  <to>
                    <xdr:col>4</xdr:col>
                    <xdr:colOff>365760</xdr:colOff>
                    <xdr:row>81</xdr:row>
                    <xdr:rowOff>7620</xdr:rowOff>
                  </to>
                </anchor>
              </controlPr>
            </control>
          </mc:Choice>
        </mc:AlternateContent>
        <mc:AlternateContent xmlns:mc="http://schemas.openxmlformats.org/markup-compatibility/2006">
          <mc:Choice Requires="x14">
            <control shapeId="30727" r:id="rId76" name="Check Box 4103">
              <controlPr defaultSize="0" autoFill="0" autoLine="0" autoPict="0" altText="">
                <anchor moveWithCells="1">
                  <from>
                    <xdr:col>7</xdr:col>
                    <xdr:colOff>30480</xdr:colOff>
                    <xdr:row>80</xdr:row>
                    <xdr:rowOff>0</xdr:rowOff>
                  </from>
                  <to>
                    <xdr:col>7</xdr:col>
                    <xdr:colOff>342900</xdr:colOff>
                    <xdr:row>81</xdr:row>
                    <xdr:rowOff>7620</xdr:rowOff>
                  </to>
                </anchor>
              </controlPr>
            </control>
          </mc:Choice>
        </mc:AlternateContent>
        <mc:AlternateContent xmlns:mc="http://schemas.openxmlformats.org/markup-compatibility/2006">
          <mc:Choice Requires="x14">
            <control shapeId="30728" r:id="rId77" name="Check Box 4104">
              <controlPr defaultSize="0" autoFill="0" autoLine="0" autoPict="0" altText="">
                <anchor moveWithCells="1">
                  <from>
                    <xdr:col>9</xdr:col>
                    <xdr:colOff>60960</xdr:colOff>
                    <xdr:row>80</xdr:row>
                    <xdr:rowOff>0</xdr:rowOff>
                  </from>
                  <to>
                    <xdr:col>9</xdr:col>
                    <xdr:colOff>373380</xdr:colOff>
                    <xdr:row>81</xdr:row>
                    <xdr:rowOff>7620</xdr:rowOff>
                  </to>
                </anchor>
              </controlPr>
            </control>
          </mc:Choice>
        </mc:AlternateContent>
        <mc:AlternateContent xmlns:mc="http://schemas.openxmlformats.org/markup-compatibility/2006">
          <mc:Choice Requires="x14">
            <control shapeId="30730" r:id="rId78" name="Check Box 4106">
              <controlPr defaultSize="0" autoFill="0" autoLine="0" autoPict="0" altText="">
                <anchor moveWithCells="1">
                  <from>
                    <xdr:col>12</xdr:col>
                    <xdr:colOff>68580</xdr:colOff>
                    <xdr:row>79</xdr:row>
                    <xdr:rowOff>213360</xdr:rowOff>
                  </from>
                  <to>
                    <xdr:col>13</xdr:col>
                    <xdr:colOff>30480</xdr:colOff>
                    <xdr:row>81</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27:V162"/>
  <sheetViews>
    <sheetView showGridLines="0" view="pageBreakPreview" topLeftCell="D32" zoomScaleNormal="80" zoomScaleSheetLayoutView="100" zoomScalePageLayoutView="60" workbookViewId="0">
      <selection activeCell="R45" sqref="R45"/>
    </sheetView>
  </sheetViews>
  <sheetFormatPr defaultColWidth="9" defaultRowHeight="13.2" x14ac:dyDescent="0.2"/>
  <cols>
    <col min="1" max="1" width="4.6640625" style="95" customWidth="1"/>
    <col min="2" max="3" width="10.6640625" style="95" customWidth="1"/>
    <col min="4" max="4" width="17.33203125" style="95" customWidth="1"/>
    <col min="5" max="15" width="10.6640625" style="95" customWidth="1"/>
    <col min="16" max="16" width="30.77734375" style="95" customWidth="1"/>
    <col min="17" max="21" width="10.6640625" style="95" customWidth="1"/>
    <col min="22" max="16384" width="9" style="95"/>
  </cols>
  <sheetData>
    <row r="27" spans="2:14" ht="30" customHeight="1" x14ac:dyDescent="0.2"/>
    <row r="28" spans="2:14" ht="30" customHeight="1" x14ac:dyDescent="0.2">
      <c r="B28" s="909" t="s">
        <v>603</v>
      </c>
      <c r="C28" s="909"/>
      <c r="D28" s="910" t="str">
        <f>IF('⑤性能表示など（造り手記入）'!C19="","",'⑤性能表示など（造り手記入）'!C19)</f>
        <v/>
      </c>
      <c r="E28" s="910"/>
      <c r="F28" s="910"/>
      <c r="I28" s="909" t="s">
        <v>97</v>
      </c>
      <c r="J28" s="909"/>
      <c r="K28" s="924" t="str">
        <f>IF('⑤性能表示など（造り手記入）'!C23="","",'⑤性能表示など（造り手記入）'!C23)</f>
        <v/>
      </c>
      <c r="L28" s="924"/>
      <c r="M28" s="924"/>
      <c r="N28" s="924"/>
    </row>
    <row r="29" spans="2:14" ht="30" customHeight="1" x14ac:dyDescent="0.2">
      <c r="B29" s="909" t="s">
        <v>604</v>
      </c>
      <c r="C29" s="909"/>
      <c r="D29" s="910" t="str">
        <f>IF('⑤性能表示など（造り手記入）'!C20="","",'⑤性能表示など（造り手記入）'!C20)</f>
        <v/>
      </c>
      <c r="E29" s="910"/>
      <c r="F29" s="910"/>
      <c r="I29" s="909" t="s">
        <v>607</v>
      </c>
      <c r="J29" s="909"/>
      <c r="K29" s="924" t="str">
        <f>IF('⑤性能表示など（造り手記入）'!C24="","",'⑤性能表示など（造り手記入）'!C24)</f>
        <v/>
      </c>
      <c r="L29" s="924"/>
      <c r="M29" s="924"/>
      <c r="N29" s="924"/>
    </row>
    <row r="30" spans="2:14" ht="30" customHeight="1" x14ac:dyDescent="0.2">
      <c r="B30" s="909" t="s">
        <v>605</v>
      </c>
      <c r="C30" s="909"/>
      <c r="D30" s="910" t="str">
        <f>IF('⑤性能表示など（造り手記入）'!C21="","",'⑤性能表示など（造り手記入）'!C21)</f>
        <v/>
      </c>
      <c r="E30" s="910"/>
      <c r="F30" s="910"/>
      <c r="I30" s="909" t="s">
        <v>608</v>
      </c>
      <c r="J30" s="909"/>
      <c r="K30" s="924" t="str">
        <f>IF('⑤性能表示など（造り手記入）'!C25="","",'⑤性能表示など（造り手記入）'!C25)</f>
        <v/>
      </c>
      <c r="L30" s="924"/>
      <c r="M30" s="924"/>
      <c r="N30" s="924"/>
    </row>
    <row r="31" spans="2:14" ht="30" customHeight="1" x14ac:dyDescent="0.2">
      <c r="B31" s="909" t="s">
        <v>606</v>
      </c>
      <c r="C31" s="909"/>
      <c r="D31" s="910" t="str">
        <f>IF('⑤性能表示など（造り手記入）'!C22="","",'⑤性能表示など（造り手記入）'!C22)</f>
        <v/>
      </c>
      <c r="E31" s="910"/>
      <c r="F31" s="910"/>
    </row>
    <row r="32" spans="2:14" ht="30" customHeight="1" x14ac:dyDescent="0.2"/>
    <row r="33" spans="1:16" ht="30" customHeight="1" x14ac:dyDescent="0.2"/>
    <row r="34" spans="1:16" ht="22.8" x14ac:dyDescent="0.2">
      <c r="B34" s="912" t="s">
        <v>199</v>
      </c>
      <c r="C34" s="912"/>
      <c r="D34" s="912"/>
      <c r="E34" s="97"/>
      <c r="F34" s="98"/>
    </row>
    <row r="35" spans="1:16" ht="9.9" customHeight="1" thickBot="1" x14ac:dyDescent="0.25">
      <c r="A35" s="99"/>
      <c r="B35" s="100"/>
      <c r="C35" s="101"/>
      <c r="D35" s="98"/>
      <c r="E35" s="102"/>
      <c r="F35" s="102"/>
    </row>
    <row r="36" spans="1:16" ht="30" customHeight="1" thickTop="1" x14ac:dyDescent="0.2">
      <c r="A36" s="99"/>
      <c r="B36" s="916" t="s">
        <v>84</v>
      </c>
      <c r="C36" s="917"/>
      <c r="D36" s="917"/>
      <c r="E36" s="911" t="str">
        <f>'⑤性能表示など（造り手記入）'!D29</f>
        <v>造り手が選択</v>
      </c>
      <c r="F36" s="911"/>
      <c r="G36" s="911"/>
      <c r="H36" s="922" t="s">
        <v>232</v>
      </c>
      <c r="I36" s="175" t="s">
        <v>597</v>
      </c>
    </row>
    <row r="37" spans="1:16" ht="30" customHeight="1" x14ac:dyDescent="0.2">
      <c r="A37" s="99"/>
      <c r="B37" s="885" t="s">
        <v>85</v>
      </c>
      <c r="C37" s="886"/>
      <c r="D37" s="886"/>
      <c r="E37" s="896" t="str">
        <f>'⑤性能表示など（造り手記入）'!D30</f>
        <v>造り手が選択</v>
      </c>
      <c r="F37" s="896"/>
      <c r="G37" s="896"/>
      <c r="H37" s="923"/>
      <c r="I37" s="175" t="s">
        <v>598</v>
      </c>
    </row>
    <row r="38" spans="1:16" ht="30" customHeight="1" x14ac:dyDescent="0.2">
      <c r="A38" s="99"/>
      <c r="B38" s="887" t="s">
        <v>86</v>
      </c>
      <c r="C38" s="888"/>
      <c r="D38" s="888"/>
      <c r="E38" s="896" t="str">
        <f>'⑤性能表示など（造り手記入）'!D31</f>
        <v>造り手が選択</v>
      </c>
      <c r="F38" s="896"/>
      <c r="G38" s="896"/>
      <c r="H38" s="400" t="s">
        <v>232</v>
      </c>
      <c r="I38" s="175" t="s">
        <v>599</v>
      </c>
    </row>
    <row r="39" spans="1:16" ht="30" customHeight="1" thickBot="1" x14ac:dyDescent="0.25">
      <c r="A39" s="99"/>
      <c r="B39" s="889" t="s">
        <v>87</v>
      </c>
      <c r="C39" s="890"/>
      <c r="D39" s="890"/>
      <c r="E39" s="897" t="str">
        <f>'⑤性能表示など（造り手記入）'!D32</f>
        <v>造り手が選択</v>
      </c>
      <c r="F39" s="897"/>
      <c r="G39" s="897"/>
      <c r="H39" s="166" t="s">
        <v>232</v>
      </c>
      <c r="I39" s="175" t="s">
        <v>600</v>
      </c>
    </row>
    <row r="40" spans="1:16" ht="9.9" customHeight="1" thickTop="1" x14ac:dyDescent="0.2">
      <c r="A40" s="99"/>
      <c r="B40" s="100"/>
      <c r="C40" s="101"/>
      <c r="D40" s="98"/>
      <c r="E40" s="102"/>
      <c r="F40" s="102"/>
    </row>
    <row r="41" spans="1:16" ht="21" customHeight="1" x14ac:dyDescent="0.2">
      <c r="A41" s="99"/>
      <c r="B41" s="915" t="s">
        <v>785</v>
      </c>
      <c r="C41" s="915"/>
      <c r="D41" s="915"/>
      <c r="E41" s="915"/>
      <c r="F41" s="915"/>
      <c r="G41" s="915"/>
      <c r="H41" s="915"/>
      <c r="I41" s="915"/>
      <c r="J41" s="915"/>
      <c r="K41" s="915"/>
      <c r="L41" s="915"/>
      <c r="M41" s="915"/>
      <c r="N41" s="915"/>
      <c r="O41" s="915"/>
    </row>
    <row r="42" spans="1:16" ht="26.25" customHeight="1" x14ac:dyDescent="0.2">
      <c r="A42" s="99"/>
      <c r="B42" s="913" t="s">
        <v>442</v>
      </c>
      <c r="C42" s="914"/>
      <c r="D42" s="914"/>
      <c r="E42" s="914"/>
      <c r="F42" s="914"/>
      <c r="G42" s="914"/>
      <c r="H42" s="914"/>
      <c r="I42" s="914"/>
      <c r="J42" s="914"/>
      <c r="K42" s="914"/>
      <c r="L42" s="914"/>
      <c r="M42" s="914"/>
      <c r="N42" s="914"/>
      <c r="O42" s="914"/>
    </row>
    <row r="43" spans="1:16" ht="21.6" thickBot="1" x14ac:dyDescent="0.25">
      <c r="A43" s="99"/>
      <c r="B43" s="259"/>
      <c r="C43" s="259"/>
      <c r="D43" s="259"/>
      <c r="E43" s="259"/>
      <c r="F43" s="259"/>
      <c r="G43" s="259"/>
      <c r="H43" s="259"/>
      <c r="I43" s="259"/>
      <c r="J43" s="259"/>
      <c r="K43" s="259"/>
      <c r="L43" s="259"/>
      <c r="M43" s="259"/>
      <c r="N43" s="259" t="s">
        <v>595</v>
      </c>
      <c r="O43" s="259"/>
    </row>
    <row r="44" spans="1:16" ht="19.8" thickTop="1" x14ac:dyDescent="0.2">
      <c r="A44" s="107"/>
      <c r="B44" s="834" t="s">
        <v>639</v>
      </c>
      <c r="C44" s="834"/>
      <c r="D44" s="834"/>
      <c r="E44" s="834"/>
      <c r="F44" s="834"/>
      <c r="G44" s="834"/>
      <c r="H44" s="834"/>
      <c r="I44" s="834"/>
      <c r="J44" s="834"/>
      <c r="K44" s="835"/>
      <c r="L44" s="866" t="s">
        <v>638</v>
      </c>
      <c r="M44" s="835"/>
      <c r="N44" s="852" t="s">
        <v>206</v>
      </c>
      <c r="O44" s="853"/>
      <c r="P44" s="113" t="s">
        <v>188</v>
      </c>
    </row>
    <row r="45" spans="1:16" ht="39.9" customHeight="1" x14ac:dyDescent="0.2">
      <c r="A45" s="99"/>
      <c r="B45" s="836" t="s">
        <v>563</v>
      </c>
      <c r="C45" s="836"/>
      <c r="D45" s="837"/>
      <c r="E45" s="168">
        <v>1</v>
      </c>
      <c r="F45" s="849" t="s">
        <v>781</v>
      </c>
      <c r="G45" s="850"/>
      <c r="H45" s="850"/>
      <c r="I45" s="850"/>
      <c r="J45" s="850"/>
      <c r="K45" s="851"/>
      <c r="L45" s="842" t="str">
        <f>'⑤性能表示など（造り手記入）'!F38</f>
        <v>造り手が選択</v>
      </c>
      <c r="M45" s="843"/>
      <c r="N45" s="840" t="s">
        <v>207</v>
      </c>
      <c r="O45" s="841"/>
      <c r="P45" s="257" t="s">
        <v>786</v>
      </c>
    </row>
    <row r="46" spans="1:16" ht="39.9" customHeight="1" x14ac:dyDescent="0.2">
      <c r="A46" s="99"/>
      <c r="B46" s="836"/>
      <c r="C46" s="836"/>
      <c r="D46" s="837"/>
      <c r="E46" s="168">
        <v>2</v>
      </c>
      <c r="F46" s="849" t="s">
        <v>782</v>
      </c>
      <c r="G46" s="850"/>
      <c r="H46" s="850"/>
      <c r="I46" s="850"/>
      <c r="J46" s="850"/>
      <c r="K46" s="851"/>
      <c r="L46" s="842" t="str">
        <f>'⑤性能表示など（造り手記入）'!F39</f>
        <v>造り手が選択</v>
      </c>
      <c r="M46" s="843"/>
      <c r="N46" s="840" t="s">
        <v>207</v>
      </c>
      <c r="O46" s="841"/>
      <c r="P46" s="257" t="s">
        <v>183</v>
      </c>
    </row>
    <row r="47" spans="1:16" ht="60" customHeight="1" x14ac:dyDescent="0.2">
      <c r="A47" s="99"/>
      <c r="B47" s="836"/>
      <c r="C47" s="836"/>
      <c r="D47" s="837"/>
      <c r="E47" s="168">
        <v>3</v>
      </c>
      <c r="F47" s="918" t="s">
        <v>96</v>
      </c>
      <c r="G47" s="871"/>
      <c r="H47" s="871"/>
      <c r="I47" s="871"/>
      <c r="J47" s="871"/>
      <c r="K47" s="906"/>
      <c r="L47" s="842" t="str">
        <f>'⑤性能表示など（造り手記入）'!F40</f>
        <v>造り手が選択</v>
      </c>
      <c r="M47" s="843"/>
      <c r="N47" s="840" t="s">
        <v>208</v>
      </c>
      <c r="O47" s="841"/>
      <c r="P47" s="257" t="s">
        <v>788</v>
      </c>
    </row>
    <row r="48" spans="1:16" ht="39.9" customHeight="1" x14ac:dyDescent="0.2">
      <c r="A48" s="99"/>
      <c r="B48" s="836"/>
      <c r="C48" s="836"/>
      <c r="D48" s="837"/>
      <c r="E48" s="168">
        <v>4</v>
      </c>
      <c r="F48" s="849" t="s">
        <v>564</v>
      </c>
      <c r="G48" s="850"/>
      <c r="H48" s="850"/>
      <c r="I48" s="850"/>
      <c r="J48" s="850"/>
      <c r="K48" s="851"/>
      <c r="L48" s="842" t="str">
        <f>'⑤性能表示など（造り手記入）'!F41</f>
        <v>造り手が選択</v>
      </c>
      <c r="M48" s="843"/>
      <c r="N48" s="840" t="s">
        <v>209</v>
      </c>
      <c r="O48" s="841"/>
      <c r="P48" s="257" t="s">
        <v>184</v>
      </c>
    </row>
    <row r="49" spans="1:16" ht="39.9" customHeight="1" x14ac:dyDescent="0.2">
      <c r="A49" s="99"/>
      <c r="B49" s="836"/>
      <c r="C49" s="836"/>
      <c r="D49" s="837"/>
      <c r="E49" s="168">
        <v>5</v>
      </c>
      <c r="F49" s="849" t="s">
        <v>565</v>
      </c>
      <c r="G49" s="850"/>
      <c r="H49" s="850"/>
      <c r="I49" s="850"/>
      <c r="J49" s="850"/>
      <c r="K49" s="851"/>
      <c r="L49" s="842" t="str">
        <f>'⑤性能表示など（造り手記入）'!F42</f>
        <v>造り手が選択</v>
      </c>
      <c r="M49" s="843"/>
      <c r="N49" s="840" t="s">
        <v>209</v>
      </c>
      <c r="O49" s="841"/>
      <c r="P49" s="257" t="s">
        <v>185</v>
      </c>
    </row>
    <row r="50" spans="1:16" ht="39.9" customHeight="1" x14ac:dyDescent="0.2">
      <c r="A50" s="99"/>
      <c r="B50" s="836" t="s">
        <v>566</v>
      </c>
      <c r="C50" s="836"/>
      <c r="D50" s="837"/>
      <c r="E50" s="168">
        <v>1</v>
      </c>
      <c r="F50" s="846" t="s">
        <v>567</v>
      </c>
      <c r="G50" s="847"/>
      <c r="H50" s="847"/>
      <c r="I50" s="847"/>
      <c r="J50" s="847"/>
      <c r="K50" s="848"/>
      <c r="L50" s="842" t="str">
        <f>'⑤性能表示など（造り手記入）'!F43</f>
        <v>造り手が選択</v>
      </c>
      <c r="M50" s="843"/>
      <c r="N50" s="840" t="s">
        <v>210</v>
      </c>
      <c r="O50" s="841"/>
      <c r="P50" s="257" t="s">
        <v>234</v>
      </c>
    </row>
    <row r="51" spans="1:16" ht="39.9" customHeight="1" x14ac:dyDescent="0.2">
      <c r="A51" s="99"/>
      <c r="B51" s="836"/>
      <c r="C51" s="836"/>
      <c r="D51" s="837"/>
      <c r="E51" s="168">
        <v>5</v>
      </c>
      <c r="F51" s="846" t="s">
        <v>568</v>
      </c>
      <c r="G51" s="847"/>
      <c r="H51" s="847"/>
      <c r="I51" s="847"/>
      <c r="J51" s="847"/>
      <c r="K51" s="848"/>
      <c r="L51" s="842" t="str">
        <f>'⑤性能表示など（造り手記入）'!F44</f>
        <v>造り手が選択</v>
      </c>
      <c r="M51" s="843"/>
      <c r="N51" s="840" t="s">
        <v>207</v>
      </c>
      <c r="O51" s="841"/>
      <c r="P51" s="257" t="s">
        <v>787</v>
      </c>
    </row>
    <row r="52" spans="1:16" ht="39.9" customHeight="1" x14ac:dyDescent="0.2">
      <c r="A52" s="99"/>
      <c r="B52" s="836"/>
      <c r="C52" s="836"/>
      <c r="D52" s="837"/>
      <c r="E52" s="168">
        <v>6</v>
      </c>
      <c r="F52" s="846" t="s">
        <v>569</v>
      </c>
      <c r="G52" s="847"/>
      <c r="H52" s="847"/>
      <c r="I52" s="847"/>
      <c r="J52" s="847"/>
      <c r="K52" s="848"/>
      <c r="L52" s="842" t="str">
        <f>'⑤性能表示など（造り手記入）'!F45</f>
        <v>造り手が選択</v>
      </c>
      <c r="M52" s="843"/>
      <c r="N52" s="840" t="s">
        <v>210</v>
      </c>
      <c r="O52" s="841"/>
      <c r="P52" s="255" t="s">
        <v>231</v>
      </c>
    </row>
    <row r="53" spans="1:16" ht="39.9" customHeight="1" x14ac:dyDescent="0.2">
      <c r="A53" s="99"/>
      <c r="B53" s="836" t="s">
        <v>570</v>
      </c>
      <c r="C53" s="836"/>
      <c r="D53" s="837"/>
      <c r="E53" s="168">
        <v>1</v>
      </c>
      <c r="F53" s="846" t="s">
        <v>571</v>
      </c>
      <c r="G53" s="847"/>
      <c r="H53" s="847"/>
      <c r="I53" s="847"/>
      <c r="J53" s="847"/>
      <c r="K53" s="848"/>
      <c r="L53" s="842" t="str">
        <f>'⑤性能表示など（造り手記入）'!F46</f>
        <v>造り手が選択</v>
      </c>
      <c r="M53" s="843"/>
      <c r="N53" s="840" t="s">
        <v>207</v>
      </c>
      <c r="O53" s="841"/>
      <c r="P53" s="255" t="s">
        <v>194</v>
      </c>
    </row>
    <row r="54" spans="1:16" ht="39.9" customHeight="1" x14ac:dyDescent="0.2">
      <c r="A54" s="99"/>
      <c r="B54" s="838" t="s">
        <v>660</v>
      </c>
      <c r="C54" s="838"/>
      <c r="D54" s="839"/>
      <c r="E54" s="168">
        <v>1</v>
      </c>
      <c r="F54" s="849" t="s">
        <v>572</v>
      </c>
      <c r="G54" s="850"/>
      <c r="H54" s="850"/>
      <c r="I54" s="850"/>
      <c r="J54" s="850"/>
      <c r="K54" s="851"/>
      <c r="L54" s="842" t="str">
        <f>'⑤性能表示など（造り手記入）'!F47</f>
        <v>造り手が選択</v>
      </c>
      <c r="M54" s="843"/>
      <c r="N54" s="840" t="s">
        <v>207</v>
      </c>
      <c r="O54" s="841"/>
      <c r="P54" s="125" t="s">
        <v>186</v>
      </c>
    </row>
    <row r="55" spans="1:16" ht="39.9" customHeight="1" x14ac:dyDescent="0.2">
      <c r="A55" s="99"/>
      <c r="B55" s="836" t="s">
        <v>573</v>
      </c>
      <c r="C55" s="836"/>
      <c r="D55" s="837"/>
      <c r="E55" s="168">
        <v>1</v>
      </c>
      <c r="F55" s="849" t="s">
        <v>574</v>
      </c>
      <c r="G55" s="850"/>
      <c r="H55" s="850"/>
      <c r="I55" s="850"/>
      <c r="J55" s="850"/>
      <c r="K55" s="851"/>
      <c r="L55" s="842" t="str">
        <f>'⑤性能表示など（造り手記入）'!F48</f>
        <v>造り手が選択</v>
      </c>
      <c r="M55" s="843"/>
      <c r="N55" s="840" t="s">
        <v>780</v>
      </c>
      <c r="O55" s="841"/>
      <c r="P55" s="125" t="s">
        <v>187</v>
      </c>
    </row>
    <row r="56" spans="1:16" ht="39.9" customHeight="1" x14ac:dyDescent="0.2">
      <c r="A56" s="99"/>
      <c r="B56" s="836"/>
      <c r="C56" s="836"/>
      <c r="D56" s="837"/>
      <c r="E56" s="168">
        <v>2</v>
      </c>
      <c r="F56" s="849" t="s">
        <v>575</v>
      </c>
      <c r="G56" s="850"/>
      <c r="H56" s="850"/>
      <c r="I56" s="850"/>
      <c r="J56" s="850"/>
      <c r="K56" s="851"/>
      <c r="L56" s="842" t="str">
        <f>'⑤性能表示など（造り手記入）'!F49</f>
        <v>造り手が選択</v>
      </c>
      <c r="M56" s="843"/>
      <c r="N56" s="840" t="s">
        <v>783</v>
      </c>
      <c r="O56" s="841"/>
      <c r="P56" s="125" t="s">
        <v>789</v>
      </c>
    </row>
    <row r="57" spans="1:16" ht="39.9" customHeight="1" x14ac:dyDescent="0.2">
      <c r="A57" s="99"/>
      <c r="B57" s="836" t="s">
        <v>576</v>
      </c>
      <c r="C57" s="836"/>
      <c r="D57" s="837"/>
      <c r="E57" s="855">
        <v>1</v>
      </c>
      <c r="F57" s="846" t="s">
        <v>577</v>
      </c>
      <c r="G57" s="847"/>
      <c r="H57" s="847"/>
      <c r="I57" s="847"/>
      <c r="J57" s="847"/>
      <c r="K57" s="848"/>
      <c r="L57" s="842" t="str">
        <f>'⑤性能表示など（造り手記入）'!F50</f>
        <v>造り手が選択</v>
      </c>
      <c r="M57" s="843"/>
      <c r="N57" s="840" t="s">
        <v>207</v>
      </c>
      <c r="O57" s="841"/>
      <c r="P57" s="823" t="s">
        <v>347</v>
      </c>
    </row>
    <row r="58" spans="1:16" ht="39.9" customHeight="1" x14ac:dyDescent="0.2">
      <c r="A58" s="99"/>
      <c r="B58" s="836"/>
      <c r="C58" s="836"/>
      <c r="D58" s="837"/>
      <c r="E58" s="855"/>
      <c r="F58" s="846" t="s">
        <v>578</v>
      </c>
      <c r="G58" s="847"/>
      <c r="H58" s="847"/>
      <c r="I58" s="847"/>
      <c r="J58" s="847"/>
      <c r="K58" s="848"/>
      <c r="L58" s="842" t="str">
        <f>'⑤性能表示など（造り手記入）'!F51</f>
        <v>造り手が選択</v>
      </c>
      <c r="M58" s="843"/>
      <c r="N58" s="840" t="s">
        <v>207</v>
      </c>
      <c r="O58" s="841"/>
      <c r="P58" s="824"/>
    </row>
    <row r="59" spans="1:16" ht="39.9" customHeight="1" x14ac:dyDescent="0.2">
      <c r="A59" s="99"/>
      <c r="B59" s="836"/>
      <c r="C59" s="836"/>
      <c r="D59" s="837"/>
      <c r="E59" s="855">
        <v>2</v>
      </c>
      <c r="F59" s="849" t="s">
        <v>579</v>
      </c>
      <c r="G59" s="850"/>
      <c r="H59" s="850"/>
      <c r="I59" s="850"/>
      <c r="J59" s="850"/>
      <c r="K59" s="851"/>
      <c r="L59" s="842" t="str">
        <f>'⑤性能表示など（造り手記入）'!F52</f>
        <v>造り手が選択</v>
      </c>
      <c r="M59" s="843"/>
      <c r="N59" s="840" t="s">
        <v>230</v>
      </c>
      <c r="O59" s="841"/>
      <c r="P59" s="823" t="s">
        <v>790</v>
      </c>
    </row>
    <row r="60" spans="1:16" ht="39.9" customHeight="1" x14ac:dyDescent="0.2">
      <c r="A60" s="99"/>
      <c r="B60" s="836"/>
      <c r="C60" s="836"/>
      <c r="D60" s="837"/>
      <c r="E60" s="855"/>
      <c r="F60" s="849" t="s">
        <v>580</v>
      </c>
      <c r="G60" s="850"/>
      <c r="H60" s="850"/>
      <c r="I60" s="850"/>
      <c r="J60" s="850"/>
      <c r="K60" s="851"/>
      <c r="L60" s="842" t="str">
        <f>'⑤性能表示など（造り手記入）'!F53</f>
        <v>造り手が選択</v>
      </c>
      <c r="M60" s="843"/>
      <c r="N60" s="840" t="s">
        <v>230</v>
      </c>
      <c r="O60" s="841"/>
      <c r="P60" s="920"/>
    </row>
    <row r="61" spans="1:16" ht="39.9" customHeight="1" x14ac:dyDescent="0.2">
      <c r="A61" s="99"/>
      <c r="B61" s="836"/>
      <c r="C61" s="836"/>
      <c r="D61" s="837"/>
      <c r="E61" s="855"/>
      <c r="F61" s="849" t="s">
        <v>581</v>
      </c>
      <c r="G61" s="850"/>
      <c r="H61" s="850"/>
      <c r="I61" s="850"/>
      <c r="J61" s="850"/>
      <c r="K61" s="851"/>
      <c r="L61" s="842" t="str">
        <f>'⑤性能表示など（造り手記入）'!F54</f>
        <v>造り手が選択</v>
      </c>
      <c r="M61" s="843"/>
      <c r="N61" s="840" t="s">
        <v>230</v>
      </c>
      <c r="O61" s="841"/>
      <c r="P61" s="921"/>
    </row>
    <row r="62" spans="1:16" ht="39.9" customHeight="1" x14ac:dyDescent="0.2">
      <c r="A62" s="99"/>
      <c r="B62" s="836" t="s">
        <v>582</v>
      </c>
      <c r="C62" s="836"/>
      <c r="D62" s="837"/>
      <c r="E62" s="168">
        <v>4</v>
      </c>
      <c r="F62" s="849" t="s">
        <v>195</v>
      </c>
      <c r="G62" s="850"/>
      <c r="H62" s="850"/>
      <c r="I62" s="850"/>
      <c r="J62" s="850"/>
      <c r="K62" s="851"/>
      <c r="L62" s="842" t="str">
        <f>'⑤性能表示など（造り手記入）'!F55</f>
        <v>造り手が選択</v>
      </c>
      <c r="M62" s="843"/>
      <c r="N62" s="840" t="s">
        <v>207</v>
      </c>
      <c r="O62" s="841"/>
      <c r="P62" s="255" t="s">
        <v>233</v>
      </c>
    </row>
    <row r="63" spans="1:16" ht="39.9" customHeight="1" thickBot="1" x14ac:dyDescent="0.25">
      <c r="A63" s="99"/>
      <c r="B63" s="898" t="s">
        <v>602</v>
      </c>
      <c r="C63" s="898"/>
      <c r="D63" s="899"/>
      <c r="E63" s="169">
        <v>1</v>
      </c>
      <c r="F63" s="862" t="s">
        <v>583</v>
      </c>
      <c r="G63" s="863"/>
      <c r="H63" s="863"/>
      <c r="I63" s="863"/>
      <c r="J63" s="863"/>
      <c r="K63" s="864"/>
      <c r="L63" s="925" t="str">
        <f>'⑤性能表示など（造り手記入）'!F56</f>
        <v>造り手が選択</v>
      </c>
      <c r="M63" s="926"/>
      <c r="N63" s="844" t="s">
        <v>211</v>
      </c>
      <c r="O63" s="845"/>
      <c r="P63" s="258" t="s">
        <v>235</v>
      </c>
    </row>
    <row r="64" spans="1:16" ht="14.4" thickTop="1" x14ac:dyDescent="0.2">
      <c r="A64" s="99"/>
      <c r="B64" s="100"/>
      <c r="C64" s="101"/>
      <c r="D64" s="98"/>
      <c r="E64" s="102"/>
      <c r="F64" s="102"/>
    </row>
    <row r="65" spans="1:17" ht="23.1" customHeight="1" x14ac:dyDescent="0.2">
      <c r="A65" s="99"/>
      <c r="B65" s="893" t="s">
        <v>592</v>
      </c>
      <c r="C65" s="893"/>
      <c r="D65" s="893"/>
      <c r="E65" s="893"/>
      <c r="F65" s="893"/>
      <c r="G65" s="893"/>
      <c r="H65" s="893"/>
    </row>
    <row r="66" spans="1:17" ht="9.9" customHeight="1" thickBot="1" x14ac:dyDescent="0.25">
      <c r="A66" s="99"/>
      <c r="B66" s="100"/>
      <c r="C66" s="101"/>
      <c r="D66" s="98"/>
      <c r="E66" s="102"/>
      <c r="F66" s="102"/>
    </row>
    <row r="67" spans="1:17" ht="50.1" customHeight="1" thickTop="1" x14ac:dyDescent="0.2">
      <c r="A67" s="99"/>
      <c r="B67" s="900" t="s">
        <v>588</v>
      </c>
      <c r="C67" s="900"/>
      <c r="D67" s="901"/>
      <c r="E67" s="856">
        <f>'⑤性能表示など（造り手記入）'!D60</f>
        <v>0</v>
      </c>
      <c r="F67" s="857"/>
      <c r="G67" s="170" t="s">
        <v>589</v>
      </c>
      <c r="H67" s="170"/>
      <c r="I67" s="182" t="s">
        <v>634</v>
      </c>
      <c r="M67" s="145" t="s">
        <v>198</v>
      </c>
    </row>
    <row r="68" spans="1:17" ht="50.1" customHeight="1" x14ac:dyDescent="0.2">
      <c r="A68" s="99"/>
      <c r="B68" s="902" t="s">
        <v>586</v>
      </c>
      <c r="C68" s="902"/>
      <c r="D68" s="887"/>
      <c r="E68" s="858">
        <f>'⑤性能表示など（造り手記入）'!D61</f>
        <v>0</v>
      </c>
      <c r="F68" s="859"/>
      <c r="G68" s="171" t="s">
        <v>237</v>
      </c>
      <c r="H68" s="171"/>
      <c r="I68" s="182" t="s">
        <v>635</v>
      </c>
      <c r="M68" s="173" t="s">
        <v>227</v>
      </c>
    </row>
    <row r="69" spans="1:17" ht="50.1" customHeight="1" thickBot="1" x14ac:dyDescent="0.25">
      <c r="A69" s="99"/>
      <c r="B69" s="865" t="s">
        <v>587</v>
      </c>
      <c r="C69" s="865"/>
      <c r="D69" s="903"/>
      <c r="E69" s="860">
        <f>'⑤性能表示など（造り手記入）'!D62</f>
        <v>0</v>
      </c>
      <c r="F69" s="861"/>
      <c r="G69" s="170" t="s">
        <v>590</v>
      </c>
      <c r="H69" s="170"/>
      <c r="I69" s="182" t="s">
        <v>636</v>
      </c>
      <c r="M69" s="173" t="s">
        <v>258</v>
      </c>
    </row>
    <row r="70" spans="1:17" ht="14.4" thickTop="1" x14ac:dyDescent="0.2">
      <c r="A70" s="99"/>
      <c r="B70" s="135"/>
      <c r="C70" s="136"/>
      <c r="D70" s="136"/>
      <c r="E70" s="133"/>
      <c r="F70" s="134"/>
    </row>
    <row r="71" spans="1:17" ht="41.1" customHeight="1" x14ac:dyDescent="0.2">
      <c r="A71" s="99"/>
      <c r="B71" s="892" t="s">
        <v>591</v>
      </c>
      <c r="C71" s="892"/>
      <c r="D71" s="892"/>
      <c r="E71" s="892"/>
      <c r="F71" s="892"/>
      <c r="G71" s="892"/>
      <c r="H71" s="892"/>
      <c r="I71" s="892"/>
      <c r="J71" s="892"/>
      <c r="K71" s="892"/>
      <c r="L71" s="892"/>
      <c r="M71" s="892"/>
      <c r="N71" s="892"/>
      <c r="O71" s="892"/>
      <c r="P71" s="892"/>
      <c r="Q71" s="174"/>
    </row>
    <row r="72" spans="1:17" ht="16.5" customHeight="1" x14ac:dyDescent="0.2">
      <c r="A72" s="99"/>
      <c r="B72" s="891"/>
      <c r="C72" s="891"/>
      <c r="D72" s="891"/>
      <c r="E72" s="891"/>
      <c r="F72" s="891"/>
      <c r="G72" s="891"/>
      <c r="H72" s="891"/>
      <c r="I72" s="891"/>
      <c r="J72" s="891"/>
      <c r="K72" s="891"/>
      <c r="L72" s="891"/>
      <c r="M72" s="891"/>
      <c r="N72" s="891"/>
      <c r="O72" s="891"/>
      <c r="P72" s="891"/>
      <c r="Q72" s="891"/>
    </row>
    <row r="73" spans="1:17" ht="15" customHeight="1" x14ac:dyDescent="0.2">
      <c r="A73" s="99"/>
      <c r="B73" s="165"/>
      <c r="C73" s="165"/>
      <c r="D73" s="165"/>
      <c r="E73" s="165"/>
      <c r="F73" s="165"/>
      <c r="G73" s="165"/>
      <c r="H73" s="165"/>
    </row>
    <row r="74" spans="1:17" ht="21" x14ac:dyDescent="0.2">
      <c r="A74" s="99"/>
      <c r="B74" s="854" t="s">
        <v>214</v>
      </c>
      <c r="C74" s="854"/>
      <c r="D74" s="854"/>
      <c r="E74" s="133"/>
      <c r="F74" s="134"/>
    </row>
    <row r="75" spans="1:17" ht="14.4" thickBot="1" x14ac:dyDescent="0.25">
      <c r="A75" s="99"/>
      <c r="B75" s="100"/>
      <c r="C75" s="101"/>
      <c r="D75" s="98"/>
      <c r="E75" s="138"/>
      <c r="F75" s="102"/>
    </row>
    <row r="76" spans="1:17" ht="30" customHeight="1" thickTop="1" x14ac:dyDescent="0.2">
      <c r="A76" s="99"/>
      <c r="B76" s="894" t="s">
        <v>239</v>
      </c>
      <c r="C76" s="895"/>
      <c r="D76" s="895"/>
      <c r="E76" s="879" t="str">
        <f>'⑤性能表示など（造り手記入）'!D68</f>
        <v>造り手が選択</v>
      </c>
      <c r="F76" s="879"/>
      <c r="G76" s="879"/>
      <c r="H76" s="880"/>
      <c r="I76" s="172" t="s">
        <v>388</v>
      </c>
      <c r="J76" s="134"/>
      <c r="K76" s="183" t="s">
        <v>633</v>
      </c>
    </row>
    <row r="77" spans="1:17" ht="30" customHeight="1" x14ac:dyDescent="0.2">
      <c r="A77" s="99"/>
      <c r="B77" s="904" t="s">
        <v>215</v>
      </c>
      <c r="C77" s="905"/>
      <c r="D77" s="905"/>
      <c r="E77" s="881" t="str">
        <f>'⑤性能表示など（造り手記入）'!D69</f>
        <v>造り手が選択</v>
      </c>
      <c r="F77" s="881"/>
      <c r="G77" s="881"/>
      <c r="H77" s="882"/>
      <c r="I77" s="172" t="s">
        <v>389</v>
      </c>
      <c r="J77" s="134"/>
    </row>
    <row r="78" spans="1:17" ht="39.9" customHeight="1" x14ac:dyDescent="0.2">
      <c r="A78" s="99"/>
      <c r="B78" s="906" t="s">
        <v>593</v>
      </c>
      <c r="C78" s="907"/>
      <c r="D78" s="907"/>
      <c r="E78" s="881" t="str">
        <f>'⑤性能表示など（造り手記入）'!D70</f>
        <v>造り手が選択</v>
      </c>
      <c r="F78" s="881"/>
      <c r="G78" s="881"/>
      <c r="H78" s="882"/>
      <c r="I78" s="172" t="s">
        <v>390</v>
      </c>
      <c r="J78" s="134"/>
    </row>
    <row r="79" spans="1:17" ht="39.9" customHeight="1" thickBot="1" x14ac:dyDescent="0.25">
      <c r="A79" s="99"/>
      <c r="B79" s="903" t="s">
        <v>594</v>
      </c>
      <c r="C79" s="908"/>
      <c r="D79" s="908"/>
      <c r="E79" s="883">
        <f>'⑤性能表示など（造り手記入）'!D71</f>
        <v>0</v>
      </c>
      <c r="F79" s="883"/>
      <c r="G79" s="883"/>
      <c r="H79" s="884"/>
      <c r="I79" s="172" t="s">
        <v>601</v>
      </c>
      <c r="J79" s="134"/>
    </row>
    <row r="80" spans="1:17" ht="14.4" thickTop="1" x14ac:dyDescent="0.2">
      <c r="A80" s="99"/>
      <c r="B80" s="139"/>
      <c r="C80" s="140"/>
      <c r="D80" s="99"/>
      <c r="E80" s="107"/>
      <c r="F80" s="107"/>
    </row>
    <row r="81" spans="1:18" ht="23.4" customHeight="1" x14ac:dyDescent="0.2">
      <c r="A81" s="99"/>
      <c r="B81" s="877" t="s">
        <v>216</v>
      </c>
      <c r="C81" s="877"/>
      <c r="D81" s="877"/>
      <c r="E81" s="877"/>
      <c r="F81" s="877"/>
      <c r="G81" s="877"/>
    </row>
    <row r="82" spans="1:18" ht="19.8" thickBot="1" x14ac:dyDescent="0.25">
      <c r="A82" s="107"/>
      <c r="B82" s="878" t="s">
        <v>596</v>
      </c>
      <c r="C82" s="878"/>
      <c r="D82" s="878"/>
      <c r="E82" s="878"/>
      <c r="F82" s="878"/>
      <c r="G82" s="878"/>
    </row>
    <row r="83" spans="1:18" s="145" customFormat="1" ht="38.4" customHeight="1" thickTop="1" x14ac:dyDescent="0.2">
      <c r="A83" s="141"/>
      <c r="B83" s="876" t="s">
        <v>1</v>
      </c>
      <c r="C83" s="876"/>
      <c r="D83" s="866" t="s">
        <v>320</v>
      </c>
      <c r="E83" s="834"/>
      <c r="F83" s="866" t="s">
        <v>206</v>
      </c>
      <c r="G83" s="834"/>
      <c r="H83" s="144"/>
    </row>
    <row r="84" spans="1:18" ht="30" customHeight="1" x14ac:dyDescent="0.2">
      <c r="A84" s="99"/>
      <c r="B84" s="871" t="s">
        <v>201</v>
      </c>
      <c r="C84" s="871"/>
      <c r="D84" s="874" t="str">
        <f>'⑤性能表示など（造り手記入）'!C76</f>
        <v>造り手が選択</v>
      </c>
      <c r="E84" s="875"/>
      <c r="F84" s="867" t="s">
        <v>321</v>
      </c>
      <c r="G84" s="868"/>
      <c r="H84" s="107"/>
    </row>
    <row r="85" spans="1:18" ht="30" customHeight="1" x14ac:dyDescent="0.2">
      <c r="A85" s="99"/>
      <c r="B85" s="871" t="s">
        <v>200</v>
      </c>
      <c r="C85" s="871"/>
      <c r="D85" s="874" t="str">
        <f>'⑤性能表示など（造り手記入）'!C77</f>
        <v>造り手が選択</v>
      </c>
      <c r="E85" s="875"/>
      <c r="F85" s="867" t="s">
        <v>322</v>
      </c>
      <c r="G85" s="868"/>
      <c r="H85" s="107"/>
    </row>
    <row r="86" spans="1:18" ht="30" customHeight="1" x14ac:dyDescent="0.2">
      <c r="A86" s="99"/>
      <c r="B86" s="871" t="s">
        <v>2</v>
      </c>
      <c r="C86" s="871"/>
      <c r="D86" s="874" t="str">
        <f>'⑤性能表示など（造り手記入）'!C78</f>
        <v>造り手が選択</v>
      </c>
      <c r="E86" s="875"/>
      <c r="F86" s="867" t="s">
        <v>323</v>
      </c>
      <c r="G86" s="868"/>
      <c r="H86" s="107"/>
    </row>
    <row r="87" spans="1:18" ht="30" customHeight="1" x14ac:dyDescent="0.2">
      <c r="A87" s="99"/>
      <c r="B87" s="871" t="s">
        <v>3</v>
      </c>
      <c r="C87" s="871"/>
      <c r="D87" s="874" t="str">
        <f>'⑤性能表示など（造り手記入）'!C79</f>
        <v>造り手が選択</v>
      </c>
      <c r="E87" s="875"/>
      <c r="F87" s="867" t="s">
        <v>324</v>
      </c>
      <c r="G87" s="868"/>
      <c r="H87" s="107"/>
    </row>
    <row r="88" spans="1:18" ht="30" customHeight="1" x14ac:dyDescent="0.2">
      <c r="A88" s="99"/>
      <c r="B88" s="871" t="s">
        <v>4</v>
      </c>
      <c r="C88" s="871"/>
      <c r="D88" s="874" t="str">
        <f>'⑤性能表示など（造り手記入）'!C80</f>
        <v>造り手が選択</v>
      </c>
      <c r="E88" s="875"/>
      <c r="F88" s="867" t="s">
        <v>325</v>
      </c>
      <c r="G88" s="868"/>
      <c r="H88" s="107"/>
    </row>
    <row r="89" spans="1:18" ht="30" customHeight="1" thickBot="1" x14ac:dyDescent="0.25">
      <c r="A89" s="99"/>
      <c r="B89" s="865" t="s">
        <v>5</v>
      </c>
      <c r="C89" s="865"/>
      <c r="D89" s="872" t="str">
        <f>'⑤性能表示など（造り手記入）'!C81</f>
        <v>造り手が選択</v>
      </c>
      <c r="E89" s="873"/>
      <c r="F89" s="869" t="s">
        <v>326</v>
      </c>
      <c r="G89" s="870"/>
      <c r="H89" s="107"/>
    </row>
    <row r="90" spans="1:18" ht="14.4" thickTop="1" x14ac:dyDescent="0.2">
      <c r="A90" s="99"/>
      <c r="B90" s="139"/>
      <c r="C90" s="140"/>
      <c r="D90" s="99"/>
      <c r="E90" s="107"/>
      <c r="F90" s="107"/>
    </row>
    <row r="91" spans="1:18" ht="21" customHeight="1" x14ac:dyDescent="0.2">
      <c r="G91" s="919"/>
      <c r="H91" s="919"/>
      <c r="Q91" s="919"/>
      <c r="R91" s="919"/>
    </row>
    <row r="93" spans="1:18" ht="19.8" thickBot="1" x14ac:dyDescent="0.25">
      <c r="D93" s="194" t="s">
        <v>806</v>
      </c>
    </row>
    <row r="94" spans="1:18" ht="13.8" thickTop="1" x14ac:dyDescent="0.2">
      <c r="D94" s="825" t="str">
        <f>IF('⑤性能表示など（造り手記入）'!G75="","",'⑤性能表示など（造り手記入）'!G75)</f>
        <v/>
      </c>
      <c r="E94" s="826"/>
      <c r="F94" s="826"/>
      <c r="G94" s="826"/>
      <c r="H94" s="826"/>
      <c r="I94" s="826"/>
      <c r="J94" s="826"/>
      <c r="K94" s="826"/>
      <c r="L94" s="826"/>
      <c r="M94" s="826"/>
      <c r="N94" s="826"/>
      <c r="O94" s="826"/>
      <c r="P94" s="826"/>
      <c r="Q94" s="826"/>
      <c r="R94" s="827"/>
    </row>
    <row r="95" spans="1:18" x14ac:dyDescent="0.2">
      <c r="D95" s="828"/>
      <c r="E95" s="829"/>
      <c r="F95" s="829"/>
      <c r="G95" s="829"/>
      <c r="H95" s="829"/>
      <c r="I95" s="829"/>
      <c r="J95" s="829"/>
      <c r="K95" s="829"/>
      <c r="L95" s="829"/>
      <c r="M95" s="829"/>
      <c r="N95" s="829"/>
      <c r="O95" s="829"/>
      <c r="P95" s="829"/>
      <c r="Q95" s="829"/>
      <c r="R95" s="830"/>
    </row>
    <row r="96" spans="1:18" x14ac:dyDescent="0.2">
      <c r="D96" s="828"/>
      <c r="E96" s="829"/>
      <c r="F96" s="829"/>
      <c r="G96" s="829"/>
      <c r="H96" s="829"/>
      <c r="I96" s="829"/>
      <c r="J96" s="829"/>
      <c r="K96" s="829"/>
      <c r="L96" s="829"/>
      <c r="M96" s="829"/>
      <c r="N96" s="829"/>
      <c r="O96" s="829"/>
      <c r="P96" s="829"/>
      <c r="Q96" s="829"/>
      <c r="R96" s="830"/>
    </row>
    <row r="97" spans="4:18" x14ac:dyDescent="0.2">
      <c r="D97" s="828"/>
      <c r="E97" s="829"/>
      <c r="F97" s="829"/>
      <c r="G97" s="829"/>
      <c r="H97" s="829"/>
      <c r="I97" s="829"/>
      <c r="J97" s="829"/>
      <c r="K97" s="829"/>
      <c r="L97" s="829"/>
      <c r="M97" s="829"/>
      <c r="N97" s="829"/>
      <c r="O97" s="829"/>
      <c r="P97" s="829"/>
      <c r="Q97" s="829"/>
      <c r="R97" s="830"/>
    </row>
    <row r="98" spans="4:18" x14ac:dyDescent="0.2">
      <c r="D98" s="828"/>
      <c r="E98" s="829"/>
      <c r="F98" s="829"/>
      <c r="G98" s="829"/>
      <c r="H98" s="829"/>
      <c r="I98" s="829"/>
      <c r="J98" s="829"/>
      <c r="K98" s="829"/>
      <c r="L98" s="829"/>
      <c r="M98" s="829"/>
      <c r="N98" s="829"/>
      <c r="O98" s="829"/>
      <c r="P98" s="829"/>
      <c r="Q98" s="829"/>
      <c r="R98" s="830"/>
    </row>
    <row r="99" spans="4:18" x14ac:dyDescent="0.2">
      <c r="D99" s="828"/>
      <c r="E99" s="829"/>
      <c r="F99" s="829"/>
      <c r="G99" s="829"/>
      <c r="H99" s="829"/>
      <c r="I99" s="829"/>
      <c r="J99" s="829"/>
      <c r="K99" s="829"/>
      <c r="L99" s="829"/>
      <c r="M99" s="829"/>
      <c r="N99" s="829"/>
      <c r="O99" s="829"/>
      <c r="P99" s="829"/>
      <c r="Q99" s="829"/>
      <c r="R99" s="830"/>
    </row>
    <row r="100" spans="4:18" ht="13.8" thickBot="1" x14ac:dyDescent="0.25">
      <c r="D100" s="831"/>
      <c r="E100" s="832"/>
      <c r="F100" s="832"/>
      <c r="G100" s="832"/>
      <c r="H100" s="832"/>
      <c r="I100" s="832"/>
      <c r="J100" s="832"/>
      <c r="K100" s="832"/>
      <c r="L100" s="832"/>
      <c r="M100" s="832"/>
      <c r="N100" s="832"/>
      <c r="O100" s="832"/>
      <c r="P100" s="832"/>
      <c r="Q100" s="832"/>
      <c r="R100" s="833"/>
    </row>
    <row r="101" spans="4:18" ht="13.8" thickTop="1" x14ac:dyDescent="0.2"/>
    <row r="162" spans="22:22" x14ac:dyDescent="0.2">
      <c r="V162" s="95" t="s">
        <v>584</v>
      </c>
    </row>
  </sheetData>
  <sheetProtection algorithmName="SHA-512" hashValue="R1TsvNFKiONzvH4rZ921mqKdQydNPenYxphr9iuotOZoi8rKmt5rSUOEPs9DbkPMF7DJnvgQQ/mRzxtQb0l1TQ==" saltValue="dqTtXZRPCInBPsf0fXyTUg==" spinCount="100000" sheet="1" objects="1" scenarios="1"/>
  <mergeCells count="142">
    <mergeCell ref="Q91:R91"/>
    <mergeCell ref="H36:H37"/>
    <mergeCell ref="K28:N28"/>
    <mergeCell ref="K29:N29"/>
    <mergeCell ref="K30:N30"/>
    <mergeCell ref="D28:F28"/>
    <mergeCell ref="D29:F29"/>
    <mergeCell ref="D30:F30"/>
    <mergeCell ref="E37:G37"/>
    <mergeCell ref="L60:M60"/>
    <mergeCell ref="L61:M61"/>
    <mergeCell ref="L62:M62"/>
    <mergeCell ref="L63:M63"/>
    <mergeCell ref="L44:M44"/>
    <mergeCell ref="L51:M51"/>
    <mergeCell ref="L52:M52"/>
    <mergeCell ref="L53:M53"/>
    <mergeCell ref="L54:M54"/>
    <mergeCell ref="L45:M45"/>
    <mergeCell ref="L46:M46"/>
    <mergeCell ref="L47:M47"/>
    <mergeCell ref="L48:M48"/>
    <mergeCell ref="B42:O42"/>
    <mergeCell ref="B41:O41"/>
    <mergeCell ref="B36:D36"/>
    <mergeCell ref="F46:K46"/>
    <mergeCell ref="F47:K47"/>
    <mergeCell ref="F48:K48"/>
    <mergeCell ref="F49:K49"/>
    <mergeCell ref="G91:H91"/>
    <mergeCell ref="P59:P61"/>
    <mergeCell ref="B28:C28"/>
    <mergeCell ref="B29:C29"/>
    <mergeCell ref="B30:C30"/>
    <mergeCell ref="B31:C31"/>
    <mergeCell ref="I28:J28"/>
    <mergeCell ref="I29:J29"/>
    <mergeCell ref="I30:J30"/>
    <mergeCell ref="D31:F31"/>
    <mergeCell ref="E36:G36"/>
    <mergeCell ref="B34:D34"/>
    <mergeCell ref="B81:G81"/>
    <mergeCell ref="B82:G82"/>
    <mergeCell ref="E76:H76"/>
    <mergeCell ref="E77:H77"/>
    <mergeCell ref="E78:H78"/>
    <mergeCell ref="E79:H79"/>
    <mergeCell ref="B37:D37"/>
    <mergeCell ref="B38:D38"/>
    <mergeCell ref="B39:D39"/>
    <mergeCell ref="B72:Q72"/>
    <mergeCell ref="B71:P71"/>
    <mergeCell ref="B65:H65"/>
    <mergeCell ref="B76:D76"/>
    <mergeCell ref="E38:G38"/>
    <mergeCell ref="E39:G39"/>
    <mergeCell ref="B63:D63"/>
    <mergeCell ref="B67:D67"/>
    <mergeCell ref="B68:D68"/>
    <mergeCell ref="B69:D69"/>
    <mergeCell ref="F45:K45"/>
    <mergeCell ref="L50:M50"/>
    <mergeCell ref="B77:D77"/>
    <mergeCell ref="B78:D78"/>
    <mergeCell ref="B79:D79"/>
    <mergeCell ref="B89:C89"/>
    <mergeCell ref="F83:G83"/>
    <mergeCell ref="F84:G84"/>
    <mergeCell ref="F85:G85"/>
    <mergeCell ref="F86:G86"/>
    <mergeCell ref="F87:G87"/>
    <mergeCell ref="F88:G88"/>
    <mergeCell ref="F89:G89"/>
    <mergeCell ref="B84:C84"/>
    <mergeCell ref="B85:C85"/>
    <mergeCell ref="B86:C86"/>
    <mergeCell ref="B87:C87"/>
    <mergeCell ref="B88:C88"/>
    <mergeCell ref="D89:E89"/>
    <mergeCell ref="D83:E83"/>
    <mergeCell ref="D84:E84"/>
    <mergeCell ref="D85:E85"/>
    <mergeCell ref="D86:E86"/>
    <mergeCell ref="D87:E87"/>
    <mergeCell ref="D88:E88"/>
    <mergeCell ref="B83:C83"/>
    <mergeCell ref="F50:K50"/>
    <mergeCell ref="F51:K51"/>
    <mergeCell ref="F52:K52"/>
    <mergeCell ref="F53:K53"/>
    <mergeCell ref="B74:D74"/>
    <mergeCell ref="E57:E58"/>
    <mergeCell ref="E59:E61"/>
    <mergeCell ref="E67:F67"/>
    <mergeCell ref="E68:F68"/>
    <mergeCell ref="F57:K57"/>
    <mergeCell ref="F60:K60"/>
    <mergeCell ref="E69:F69"/>
    <mergeCell ref="F61:K61"/>
    <mergeCell ref="F62:K62"/>
    <mergeCell ref="F63:K63"/>
    <mergeCell ref="F54:K54"/>
    <mergeCell ref="F55:K55"/>
    <mergeCell ref="F56:K56"/>
    <mergeCell ref="L55:M55"/>
    <mergeCell ref="L56:M56"/>
    <mergeCell ref="L57:M57"/>
    <mergeCell ref="N44:O44"/>
    <mergeCell ref="N45:O45"/>
    <mergeCell ref="N46:O46"/>
    <mergeCell ref="N47:O47"/>
    <mergeCell ref="N48:O48"/>
    <mergeCell ref="N49:O49"/>
    <mergeCell ref="N50:O50"/>
    <mergeCell ref="N51:O51"/>
    <mergeCell ref="N52:O52"/>
    <mergeCell ref="N56:O56"/>
    <mergeCell ref="L49:M49"/>
    <mergeCell ref="P57:P58"/>
    <mergeCell ref="D94:R100"/>
    <mergeCell ref="B44:K44"/>
    <mergeCell ref="B45:D49"/>
    <mergeCell ref="B50:D52"/>
    <mergeCell ref="B53:D53"/>
    <mergeCell ref="B54:D54"/>
    <mergeCell ref="B55:D56"/>
    <mergeCell ref="B57:D61"/>
    <mergeCell ref="B62:D62"/>
    <mergeCell ref="N57:O57"/>
    <mergeCell ref="N58:O58"/>
    <mergeCell ref="N59:O59"/>
    <mergeCell ref="N60:O60"/>
    <mergeCell ref="N61:O61"/>
    <mergeCell ref="L58:M58"/>
    <mergeCell ref="L59:M59"/>
    <mergeCell ref="N53:O53"/>
    <mergeCell ref="N54:O54"/>
    <mergeCell ref="N55:O55"/>
    <mergeCell ref="N62:O62"/>
    <mergeCell ref="N63:O63"/>
    <mergeCell ref="F58:K58"/>
    <mergeCell ref="F59:K59"/>
  </mergeCells>
  <phoneticPr fontId="2"/>
  <hyperlinks>
    <hyperlink ref="B36:B37" r:id="rId1" display="設計住宅性能評価書" xr:uid="{00000000-0004-0000-0500-000000000000}"/>
    <hyperlink ref="B38" r:id="rId2" xr:uid="{00000000-0004-0000-0500-000001000000}"/>
    <hyperlink ref="B39" r:id="rId3" xr:uid="{00000000-0004-0000-0500-000002000000}"/>
    <hyperlink ref="B81:D81" r:id="rId4" display="代表的なサッシの性能" xr:uid="{00000000-0004-0000-0500-000003000000}"/>
    <hyperlink ref="B45:B49" r:id="rId5" display="1.構造の安定に関すること" xr:uid="{00000000-0004-0000-0500-000004000000}"/>
    <hyperlink ref="B50:B52" r:id="rId6" display="2.火災時の安全に関すること" xr:uid="{00000000-0004-0000-0500-000005000000}"/>
    <hyperlink ref="B53" r:id="rId7" xr:uid="{00000000-0004-0000-0500-000006000000}"/>
    <hyperlink ref="B54" r:id="rId8" display="4.維持管理・更新への配慮に関すること" xr:uid="{00000000-0004-0000-0500-000007000000}"/>
    <hyperlink ref="B55:B56" r:id="rId9" display="5.温熱環境に関すること" xr:uid="{00000000-0004-0000-0500-000008000000}"/>
    <hyperlink ref="B57:B61" r:id="rId10" display="6.空気環境に関すること" xr:uid="{00000000-0004-0000-0500-000009000000}"/>
    <hyperlink ref="B62" r:id="rId11" xr:uid="{00000000-0004-0000-0500-00000A000000}"/>
    <hyperlink ref="B63" r:id="rId12" display="9.高齢者等への配慮に関すること" xr:uid="{00000000-0004-0000-0500-00000B000000}"/>
    <hyperlink ref="H36" r:id="rId13" xr:uid="{00000000-0004-0000-0500-00000C000000}"/>
    <hyperlink ref="H38" r:id="rId14" xr:uid="{00000000-0004-0000-0500-00000D000000}"/>
    <hyperlink ref="H39" r:id="rId15" xr:uid="{00000000-0004-0000-0500-00000E000000}"/>
    <hyperlink ref="B67:B68" r:id="rId16" display="UA（外皮平均貫流率）" xr:uid="{00000000-0004-0000-0500-00000F000000}"/>
    <hyperlink ref="B42:E42" r:id="rId17" display="性能表示（日本住宅性能表示基準）" xr:uid="{00000000-0004-0000-0500-000010000000}"/>
    <hyperlink ref="B42:H42" r:id="rId18" display="性能表示（評価方法基準）" xr:uid="{00000000-0004-0000-0500-000011000000}"/>
    <hyperlink ref="B36:D36" r:id="rId19" display="設計住宅性能評価書" xr:uid="{00000000-0004-0000-0500-000012000000}"/>
    <hyperlink ref="B37:D37" r:id="rId20" display="建設住宅性能評価書" xr:uid="{00000000-0004-0000-0500-000013000000}"/>
    <hyperlink ref="B42:O42" r:id="rId21" display="性能表示（評価方法基準）" xr:uid="{00000000-0004-0000-0500-000014000000}"/>
    <hyperlink ref="H36:H37" r:id="rId22" display="メリット" xr:uid="{B0A4D935-CD82-49E4-AAF2-246A37D3BD3C}"/>
  </hyperlinks>
  <printOptions horizontalCentered="1" verticalCentered="1"/>
  <pageMargins left="0.31496062992125984" right="0.31496062992125984" top="0.74803149606299213" bottom="0.74803149606299213" header="0.31496062992125984" footer="0.31496062992125984"/>
  <pageSetup paperSize="9" scale="56" fitToHeight="3" orientation="landscape" r:id="rId23"/>
  <headerFooter scaleWithDoc="0"/>
  <rowBreaks count="2" manualBreakCount="2">
    <brk id="39" max="19" man="1"/>
    <brk id="63" max="19" man="1"/>
  </rowBreaks>
  <drawing r:id="rId24"/>
  <legacyDrawing r:id="rId2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pageSetUpPr fitToPage="1"/>
  </sheetPr>
  <dimension ref="A14:AD245"/>
  <sheetViews>
    <sheetView showGridLines="0" view="pageBreakPreview" topLeftCell="A166" zoomScaleNormal="70" zoomScaleSheetLayoutView="100" zoomScalePageLayoutView="60" workbookViewId="0"/>
  </sheetViews>
  <sheetFormatPr defaultColWidth="9" defaultRowHeight="16.2" x14ac:dyDescent="0.2"/>
  <cols>
    <col min="1" max="1" width="5.6640625" style="266" bestFit="1" customWidth="1"/>
    <col min="2" max="2" width="9" style="266"/>
    <col min="3" max="3" width="18.33203125" style="433" bestFit="1" customWidth="1"/>
    <col min="4" max="4" width="30" style="693" bestFit="1" customWidth="1"/>
    <col min="5" max="5" width="4" style="693" hidden="1" customWidth="1"/>
    <col min="6" max="6" width="4" style="694" hidden="1" customWidth="1"/>
    <col min="7" max="9" width="4.6640625" style="694" hidden="1" customWidth="1"/>
    <col min="10" max="10" width="3.6640625" style="433" hidden="1" customWidth="1"/>
    <col min="11" max="13" width="10" style="433" hidden="1" customWidth="1"/>
    <col min="14" max="14" width="8.109375" style="433" hidden="1" customWidth="1"/>
    <col min="15" max="15" width="6.88671875" style="433" customWidth="1"/>
    <col min="16" max="16" width="8.33203125" style="266" bestFit="1" customWidth="1"/>
    <col min="17" max="17" width="8.33203125" style="433" customWidth="1"/>
    <col min="18" max="18" width="4.6640625" style="695" customWidth="1"/>
    <col min="19" max="19" width="28" style="695" bestFit="1" customWidth="1"/>
    <col min="20" max="20" width="4.6640625" style="266" customWidth="1"/>
    <col min="21" max="21" width="23.77734375" style="266" bestFit="1" customWidth="1"/>
    <col min="22" max="22" width="4.6640625" style="694" customWidth="1"/>
    <col min="23" max="23" width="23" style="695" customWidth="1"/>
    <col min="24" max="24" width="11.88671875" style="266" bestFit="1" customWidth="1"/>
    <col min="25" max="25" width="14.109375" style="266" bestFit="1" customWidth="1"/>
    <col min="26" max="26" width="4.33203125" style="266" bestFit="1" customWidth="1"/>
    <col min="27" max="16384" width="9" style="266"/>
  </cols>
  <sheetData>
    <row r="14" spans="2:25" x14ac:dyDescent="0.2">
      <c r="X14" s="433"/>
      <c r="Y14" s="433"/>
    </row>
    <row r="15" spans="2:25" ht="15.75" customHeight="1" x14ac:dyDescent="0.2">
      <c r="B15" s="1008"/>
      <c r="C15" s="1008"/>
      <c r="D15" s="1008"/>
      <c r="E15" s="1008"/>
      <c r="F15" s="1008"/>
      <c r="G15" s="1008"/>
      <c r="H15" s="1008"/>
      <c r="I15" s="1008"/>
      <c r="J15" s="1008"/>
      <c r="K15" s="1008"/>
      <c r="L15" s="1008"/>
      <c r="M15" s="1008"/>
      <c r="N15" s="1008"/>
      <c r="O15" s="1008"/>
      <c r="P15" s="1008"/>
      <c r="Q15" s="1008"/>
      <c r="R15" s="1008"/>
      <c r="S15" s="1008"/>
      <c r="T15" s="1008"/>
      <c r="U15" s="1008"/>
      <c r="V15" s="1008"/>
      <c r="W15" s="1008"/>
    </row>
    <row r="16" spans="2:25" ht="15.75" customHeight="1" x14ac:dyDescent="0.2">
      <c r="P16" s="428"/>
      <c r="Q16" s="429"/>
      <c r="R16" s="430"/>
      <c r="S16" s="430"/>
      <c r="T16" s="428"/>
      <c r="U16" s="428"/>
      <c r="V16" s="431"/>
      <c r="W16" s="430"/>
      <c r="X16" s="432"/>
      <c r="Y16" s="433"/>
    </row>
    <row r="17" spans="1:25" ht="15.75" customHeight="1" x14ac:dyDescent="0.2">
      <c r="B17" s="1011"/>
      <c r="C17" s="1011"/>
      <c r="D17" s="1011"/>
      <c r="E17" s="425"/>
      <c r="F17" s="426"/>
      <c r="G17" s="427"/>
      <c r="H17" s="427"/>
      <c r="I17" s="427"/>
      <c r="J17" s="426"/>
      <c r="K17" s="426"/>
      <c r="L17" s="426"/>
      <c r="M17" s="426"/>
      <c r="N17" s="426"/>
      <c r="O17" s="426"/>
      <c r="P17" s="428"/>
      <c r="Q17" s="429"/>
      <c r="R17" s="430"/>
      <c r="S17" s="430"/>
      <c r="T17" s="428"/>
      <c r="U17" s="428"/>
      <c r="V17" s="431"/>
      <c r="W17" s="430"/>
      <c r="X17" s="432"/>
      <c r="Y17" s="433"/>
    </row>
    <row r="18" spans="1:25" ht="15.75" customHeight="1" x14ac:dyDescent="0.2">
      <c r="B18" s="425"/>
      <c r="C18" s="425"/>
      <c r="D18" s="425"/>
      <c r="E18" s="425"/>
      <c r="F18" s="426"/>
      <c r="G18" s="427"/>
      <c r="H18" s="427"/>
      <c r="I18" s="427"/>
      <c r="J18" s="426"/>
      <c r="K18" s="426"/>
      <c r="L18" s="426"/>
      <c r="M18" s="426"/>
      <c r="N18" s="426"/>
      <c r="O18" s="426"/>
      <c r="P18" s="428"/>
      <c r="Q18" s="429"/>
      <c r="R18" s="430"/>
      <c r="S18" s="430"/>
      <c r="T18" s="428"/>
      <c r="U18" s="428"/>
      <c r="V18" s="431"/>
      <c r="W18" s="430"/>
      <c r="X18" s="432"/>
      <c r="Y18" s="433"/>
    </row>
    <row r="19" spans="1:25" ht="15.75" customHeight="1" x14ac:dyDescent="0.2">
      <c r="B19" s="425"/>
      <c r="C19" s="425"/>
      <c r="D19" s="425"/>
      <c r="E19" s="425"/>
      <c r="F19" s="426"/>
      <c r="G19" s="427"/>
      <c r="H19" s="427"/>
      <c r="I19" s="427"/>
      <c r="J19" s="426"/>
      <c r="K19" s="426"/>
      <c r="L19" s="426"/>
      <c r="M19" s="426"/>
      <c r="N19" s="426"/>
      <c r="O19" s="426"/>
      <c r="P19" s="428"/>
      <c r="Q19" s="429"/>
      <c r="R19" s="430"/>
      <c r="S19" s="430"/>
      <c r="T19" s="428"/>
      <c r="U19" s="428"/>
      <c r="V19" s="431"/>
      <c r="W19" s="430"/>
      <c r="X19" s="432"/>
      <c r="Y19" s="433"/>
    </row>
    <row r="20" spans="1:25" ht="15.75" customHeight="1" x14ac:dyDescent="0.2">
      <c r="B20" s="425"/>
      <c r="C20" s="425"/>
      <c r="D20" s="425"/>
      <c r="E20" s="425"/>
      <c r="F20" s="426"/>
      <c r="G20" s="427"/>
      <c r="H20" s="427"/>
      <c r="I20" s="427"/>
      <c r="J20" s="426"/>
      <c r="K20" s="426"/>
      <c r="L20" s="426"/>
      <c r="M20" s="426"/>
      <c r="N20" s="426"/>
      <c r="O20" s="426"/>
      <c r="P20" s="428"/>
      <c r="Q20" s="429"/>
      <c r="R20" s="430"/>
      <c r="S20" s="430"/>
      <c r="T20" s="428"/>
      <c r="U20" s="428"/>
      <c r="V20" s="431"/>
      <c r="W20" s="430"/>
      <c r="X20" s="432"/>
      <c r="Y20" s="433"/>
    </row>
    <row r="21" spans="1:25" ht="15.75" customHeight="1" thickBot="1" x14ac:dyDescent="0.25">
      <c r="B21" s="425"/>
      <c r="C21" s="425"/>
      <c r="D21" s="425"/>
      <c r="E21" s="425"/>
      <c r="F21" s="426"/>
      <c r="G21" s="427"/>
      <c r="H21" s="427"/>
      <c r="I21" s="427"/>
      <c r="J21" s="426"/>
      <c r="K21" s="426"/>
      <c r="L21" s="426"/>
      <c r="M21" s="426"/>
      <c r="N21" s="426"/>
      <c r="O21" s="426"/>
      <c r="P21" s="428"/>
      <c r="Q21" s="429"/>
      <c r="R21" s="430"/>
      <c r="S21" s="430"/>
      <c r="T21" s="428"/>
      <c r="U21" s="428"/>
      <c r="V21" s="431"/>
      <c r="W21" s="430"/>
      <c r="X21" s="432"/>
      <c r="Y21" s="433"/>
    </row>
    <row r="22" spans="1:25" ht="20.100000000000001" customHeight="1" thickTop="1" x14ac:dyDescent="0.2">
      <c r="A22" s="266">
        <v>1</v>
      </c>
      <c r="B22" s="1019" t="s">
        <v>817</v>
      </c>
      <c r="C22" s="1019"/>
      <c r="D22" s="1020"/>
      <c r="E22" s="434"/>
      <c r="F22" s="435"/>
      <c r="G22" s="436"/>
      <c r="H22" s="436"/>
      <c r="I22" s="436"/>
      <c r="J22" s="437"/>
      <c r="K22" s="1002"/>
      <c r="L22" s="1012"/>
      <c r="M22" s="438"/>
      <c r="N22" s="438"/>
      <c r="O22" s="1017" t="s">
        <v>691</v>
      </c>
      <c r="P22" s="960" t="s">
        <v>230</v>
      </c>
      <c r="Q22" s="961"/>
      <c r="R22" s="439"/>
      <c r="S22" s="440" t="s">
        <v>718</v>
      </c>
      <c r="T22" s="441"/>
      <c r="U22" s="442" t="s">
        <v>719</v>
      </c>
      <c r="V22" s="441"/>
      <c r="W22" s="721" t="s">
        <v>682</v>
      </c>
      <c r="X22" s="1061" t="s">
        <v>721</v>
      </c>
      <c r="Y22" s="1062"/>
    </row>
    <row r="23" spans="1:25" ht="20.100000000000001" customHeight="1" thickBot="1" x14ac:dyDescent="0.25">
      <c r="A23" s="266">
        <v>2</v>
      </c>
      <c r="B23" s="1021"/>
      <c r="C23" s="1021"/>
      <c r="D23" s="1022"/>
      <c r="E23" s="443"/>
      <c r="F23" s="444"/>
      <c r="G23" s="445"/>
      <c r="H23" s="445"/>
      <c r="I23" s="445"/>
      <c r="J23" s="446"/>
      <c r="K23" s="1014"/>
      <c r="L23" s="1013"/>
      <c r="M23" s="447"/>
      <c r="N23" s="447"/>
      <c r="O23" s="1018"/>
      <c r="P23" s="1023"/>
      <c r="Q23" s="1024"/>
      <c r="R23" s="447"/>
      <c r="S23" s="720" t="s">
        <v>681</v>
      </c>
      <c r="T23" s="448"/>
      <c r="U23" s="449" t="s">
        <v>680</v>
      </c>
      <c r="V23" s="448"/>
      <c r="W23" s="450" t="s">
        <v>720</v>
      </c>
      <c r="X23" s="1063" t="s">
        <v>722</v>
      </c>
      <c r="Y23" s="1064"/>
    </row>
    <row r="24" spans="1:25" ht="20.100000000000001" customHeight="1" thickTop="1" thickBot="1" x14ac:dyDescent="0.25">
      <c r="B24" s="451"/>
      <c r="C24" s="451"/>
      <c r="D24" s="451"/>
      <c r="E24" s="452"/>
      <c r="F24" s="453"/>
      <c r="G24" s="432"/>
      <c r="H24" s="432"/>
      <c r="I24" s="432"/>
      <c r="J24" s="453"/>
      <c r="K24" s="453"/>
      <c r="L24" s="453"/>
      <c r="M24" s="453"/>
      <c r="N24" s="453"/>
      <c r="O24" s="696"/>
      <c r="P24" s="454"/>
      <c r="Q24" s="454"/>
      <c r="R24" s="453"/>
      <c r="S24" s="455"/>
      <c r="T24" s="456"/>
      <c r="U24" s="457"/>
      <c r="V24" s="456"/>
      <c r="W24" s="457"/>
      <c r="X24" s="458"/>
      <c r="Y24" s="459"/>
    </row>
    <row r="25" spans="1:25" ht="20.100000000000001" customHeight="1" thickTop="1" x14ac:dyDescent="0.2">
      <c r="B25" s="991" t="s">
        <v>818</v>
      </c>
      <c r="C25" s="992"/>
      <c r="D25" s="992"/>
      <c r="E25" s="992"/>
      <c r="F25" s="992"/>
      <c r="G25" s="992"/>
      <c r="H25" s="992"/>
      <c r="I25" s="992"/>
      <c r="J25" s="992"/>
      <c r="K25" s="992"/>
      <c r="L25" s="992"/>
      <c r="M25" s="992"/>
      <c r="N25" s="992"/>
      <c r="O25" s="992"/>
      <c r="P25" s="992"/>
      <c r="Q25" s="992"/>
      <c r="R25" s="992"/>
      <c r="S25" s="992"/>
      <c r="T25" s="992"/>
      <c r="U25" s="992"/>
      <c r="V25" s="992"/>
      <c r="W25" s="992"/>
      <c r="X25" s="992"/>
      <c r="Y25" s="993"/>
    </row>
    <row r="26" spans="1:25" ht="20.100000000000001" customHeight="1" x14ac:dyDescent="0.2">
      <c r="B26" s="994"/>
      <c r="C26" s="995"/>
      <c r="D26" s="995"/>
      <c r="E26" s="995"/>
      <c r="F26" s="995"/>
      <c r="G26" s="995"/>
      <c r="H26" s="995"/>
      <c r="I26" s="995"/>
      <c r="J26" s="995"/>
      <c r="K26" s="995"/>
      <c r="L26" s="995"/>
      <c r="M26" s="995"/>
      <c r="N26" s="995"/>
      <c r="O26" s="995"/>
      <c r="P26" s="995"/>
      <c r="Q26" s="995"/>
      <c r="R26" s="995"/>
      <c r="S26" s="995"/>
      <c r="T26" s="995"/>
      <c r="U26" s="995"/>
      <c r="V26" s="995"/>
      <c r="W26" s="995"/>
      <c r="X26" s="995"/>
      <c r="Y26" s="996"/>
    </row>
    <row r="27" spans="1:25" ht="20.100000000000001" customHeight="1" x14ac:dyDescent="0.2">
      <c r="B27" s="994"/>
      <c r="C27" s="995"/>
      <c r="D27" s="995"/>
      <c r="E27" s="995"/>
      <c r="F27" s="995"/>
      <c r="G27" s="995"/>
      <c r="H27" s="995"/>
      <c r="I27" s="995"/>
      <c r="J27" s="995"/>
      <c r="K27" s="995"/>
      <c r="L27" s="995"/>
      <c r="M27" s="995"/>
      <c r="N27" s="995"/>
      <c r="O27" s="995"/>
      <c r="P27" s="995"/>
      <c r="Q27" s="995"/>
      <c r="R27" s="995"/>
      <c r="S27" s="995"/>
      <c r="T27" s="995"/>
      <c r="U27" s="995"/>
      <c r="V27" s="995"/>
      <c r="W27" s="995"/>
      <c r="X27" s="995"/>
      <c r="Y27" s="996"/>
    </row>
    <row r="28" spans="1:25" ht="20.100000000000001" customHeight="1" x14ac:dyDescent="0.2">
      <c r="B28" s="994"/>
      <c r="C28" s="995"/>
      <c r="D28" s="995"/>
      <c r="E28" s="995"/>
      <c r="F28" s="995"/>
      <c r="G28" s="995"/>
      <c r="H28" s="995"/>
      <c r="I28" s="995"/>
      <c r="J28" s="995"/>
      <c r="K28" s="995"/>
      <c r="L28" s="995"/>
      <c r="M28" s="995"/>
      <c r="N28" s="995"/>
      <c r="O28" s="995"/>
      <c r="P28" s="995"/>
      <c r="Q28" s="995"/>
      <c r="R28" s="995"/>
      <c r="S28" s="995"/>
      <c r="T28" s="995"/>
      <c r="U28" s="995"/>
      <c r="V28" s="995"/>
      <c r="W28" s="995"/>
      <c r="X28" s="995"/>
      <c r="Y28" s="996"/>
    </row>
    <row r="29" spans="1:25" ht="20.100000000000001" customHeight="1" thickBot="1" x14ac:dyDescent="0.25">
      <c r="B29" s="997"/>
      <c r="C29" s="998"/>
      <c r="D29" s="998"/>
      <c r="E29" s="998"/>
      <c r="F29" s="998"/>
      <c r="G29" s="998"/>
      <c r="H29" s="998"/>
      <c r="I29" s="998"/>
      <c r="J29" s="998"/>
      <c r="K29" s="998"/>
      <c r="L29" s="998"/>
      <c r="M29" s="998"/>
      <c r="N29" s="998"/>
      <c r="O29" s="998"/>
      <c r="P29" s="998"/>
      <c r="Q29" s="998"/>
      <c r="R29" s="998"/>
      <c r="S29" s="998"/>
      <c r="T29" s="998"/>
      <c r="U29" s="998"/>
      <c r="V29" s="998"/>
      <c r="W29" s="998"/>
      <c r="X29" s="998"/>
      <c r="Y29" s="999"/>
    </row>
    <row r="30" spans="1:25" s="272" customFormat="1" ht="17.399999999999999" thickTop="1" thickBot="1" x14ac:dyDescent="0.25">
      <c r="B30" s="451"/>
      <c r="C30" s="451"/>
      <c r="D30" s="451"/>
      <c r="E30" s="451"/>
      <c r="F30" s="432"/>
      <c r="G30" s="432"/>
      <c r="H30" s="432"/>
      <c r="I30" s="432"/>
      <c r="J30" s="432"/>
      <c r="K30" s="432"/>
      <c r="L30" s="432"/>
      <c r="M30" s="432"/>
      <c r="N30" s="432"/>
      <c r="O30" s="432"/>
      <c r="P30" s="460"/>
      <c r="Q30" s="454"/>
      <c r="R30" s="432"/>
      <c r="T30" s="432"/>
      <c r="U30" s="461"/>
      <c r="V30" s="432"/>
      <c r="W30" s="451"/>
      <c r="Y30" s="462"/>
    </row>
    <row r="31" spans="1:25" ht="20.100000000000001" customHeight="1" thickTop="1" x14ac:dyDescent="0.2">
      <c r="A31" s="266">
        <v>3</v>
      </c>
      <c r="B31" s="1015" t="s">
        <v>30</v>
      </c>
      <c r="C31" s="988" t="s">
        <v>332</v>
      </c>
      <c r="D31" s="959"/>
      <c r="E31" s="437"/>
      <c r="F31" s="437"/>
      <c r="G31" s="436"/>
      <c r="H31" s="436"/>
      <c r="I31" s="436"/>
      <c r="J31" s="437"/>
      <c r="K31" s="435"/>
      <c r="L31" s="1002"/>
      <c r="M31" s="463"/>
      <c r="N31" s="463"/>
      <c r="O31" s="1051" t="s">
        <v>349</v>
      </c>
      <c r="P31" s="960" t="s">
        <v>230</v>
      </c>
      <c r="Q31" s="961"/>
      <c r="R31" s="439"/>
      <c r="S31" s="722" t="s">
        <v>51</v>
      </c>
      <c r="T31" s="439"/>
      <c r="U31" s="464" t="s">
        <v>245</v>
      </c>
      <c r="V31" s="439"/>
      <c r="W31" s="465" t="s">
        <v>144</v>
      </c>
      <c r="X31" s="420"/>
      <c r="Y31" s="466"/>
    </row>
    <row r="32" spans="1:25" ht="20.100000000000001" customHeight="1" thickBot="1" x14ac:dyDescent="0.25">
      <c r="A32" s="266">
        <v>4</v>
      </c>
      <c r="B32" s="1016"/>
      <c r="C32" s="989"/>
      <c r="D32" s="990"/>
      <c r="E32" s="467"/>
      <c r="F32" s="446"/>
      <c r="G32" s="445"/>
      <c r="H32" s="445"/>
      <c r="I32" s="445"/>
      <c r="J32" s="446"/>
      <c r="K32" s="444"/>
      <c r="L32" s="1014"/>
      <c r="M32" s="468"/>
      <c r="N32" s="468"/>
      <c r="O32" s="1071"/>
      <c r="P32" s="1023"/>
      <c r="Q32" s="1024"/>
      <c r="R32" s="447"/>
      <c r="S32" s="469" t="s">
        <v>445</v>
      </c>
      <c r="T32" s="447"/>
      <c r="U32" s="1068" t="s">
        <v>444</v>
      </c>
      <c r="V32" s="1068"/>
      <c r="W32" s="1068"/>
      <c r="X32" s="421"/>
      <c r="Y32" s="470"/>
    </row>
    <row r="33" spans="1:25" s="272" customFormat="1" ht="16.8" thickTop="1" x14ac:dyDescent="0.2">
      <c r="B33" s="451"/>
      <c r="C33" s="451"/>
      <c r="D33" s="451"/>
      <c r="E33" s="451"/>
      <c r="F33" s="432"/>
      <c r="G33" s="432"/>
      <c r="H33" s="432"/>
      <c r="I33" s="432"/>
      <c r="J33" s="432"/>
      <c r="K33" s="471"/>
      <c r="L33" s="432"/>
      <c r="M33" s="432"/>
      <c r="N33" s="432"/>
      <c r="O33" s="432"/>
      <c r="P33" s="589"/>
      <c r="Q33" s="639"/>
      <c r="R33" s="640"/>
      <c r="S33" s="640"/>
      <c r="T33" s="432"/>
      <c r="U33" s="472"/>
      <c r="V33" s="432"/>
      <c r="W33" s="451"/>
      <c r="Y33" s="462"/>
    </row>
    <row r="34" spans="1:25" ht="15.75" customHeight="1" x14ac:dyDescent="0.2">
      <c r="B34" s="1011"/>
      <c r="C34" s="1011"/>
      <c r="D34" s="1011"/>
      <c r="E34" s="425"/>
      <c r="F34" s="426"/>
      <c r="G34" s="427"/>
      <c r="H34" s="427"/>
      <c r="I34" s="427"/>
      <c r="J34" s="426"/>
      <c r="K34" s="426"/>
      <c r="L34" s="426"/>
      <c r="M34" s="426"/>
      <c r="N34" s="426"/>
      <c r="O34" s="426"/>
      <c r="R34" s="473"/>
      <c r="S34" s="474" t="s">
        <v>257</v>
      </c>
      <c r="T34" s="474"/>
      <c r="U34" s="428"/>
      <c r="V34" s="475"/>
      <c r="W34" s="476"/>
      <c r="X34" s="432"/>
      <c r="Y34" s="433"/>
    </row>
    <row r="35" spans="1:25" ht="15.75" customHeight="1" x14ac:dyDescent="0.2">
      <c r="B35" s="477"/>
      <c r="C35" s="477"/>
      <c r="D35" s="477"/>
      <c r="E35" s="425"/>
      <c r="F35" s="426"/>
      <c r="G35" s="427"/>
      <c r="H35" s="427"/>
      <c r="I35" s="427"/>
      <c r="J35" s="426"/>
      <c r="K35" s="426"/>
      <c r="L35" s="426"/>
      <c r="M35" s="426"/>
      <c r="N35" s="426"/>
      <c r="O35" s="426"/>
      <c r="Q35" s="478" t="s">
        <v>819</v>
      </c>
      <c r="R35" s="430"/>
      <c r="S35" s="479"/>
      <c r="T35" s="428"/>
      <c r="U35" s="480"/>
      <c r="V35" s="431"/>
      <c r="W35" s="430"/>
    </row>
    <row r="36" spans="1:25" ht="15.75" customHeight="1" thickBot="1" x14ac:dyDescent="0.25">
      <c r="D36" s="430"/>
      <c r="E36" s="430"/>
      <c r="F36" s="431"/>
      <c r="G36" s="431"/>
      <c r="H36" s="431"/>
      <c r="I36" s="431"/>
      <c r="J36" s="429"/>
      <c r="K36" s="429"/>
      <c r="L36" s="429"/>
      <c r="M36" s="429"/>
      <c r="N36" s="429"/>
      <c r="O36" s="429"/>
      <c r="P36" s="428"/>
      <c r="Q36" s="429"/>
      <c r="R36" s="430"/>
      <c r="S36" s="430"/>
      <c r="T36" s="428"/>
      <c r="U36" s="428"/>
      <c r="V36" s="431"/>
      <c r="W36" s="430"/>
      <c r="X36" s="432"/>
      <c r="Y36" s="433"/>
    </row>
    <row r="37" spans="1:25" ht="18.600000000000001" customHeight="1" thickTop="1" x14ac:dyDescent="0.2">
      <c r="B37" s="1004"/>
      <c r="C37" s="1004"/>
      <c r="D37" s="959"/>
      <c r="E37" s="437"/>
      <c r="F37" s="481"/>
      <c r="G37" s="482"/>
      <c r="H37" s="482"/>
      <c r="I37" s="482"/>
      <c r="J37" s="481"/>
      <c r="K37" s="481"/>
      <c r="L37" s="481"/>
      <c r="M37" s="437"/>
      <c r="N37" s="1002" t="s">
        <v>559</v>
      </c>
      <c r="O37" s="1025" t="s">
        <v>525</v>
      </c>
      <c r="P37" s="1006" t="s">
        <v>516</v>
      </c>
      <c r="Q37" s="1007"/>
      <c r="R37" s="988" t="s">
        <v>80</v>
      </c>
      <c r="S37" s="959"/>
      <c r="T37" s="988" t="s">
        <v>81</v>
      </c>
      <c r="U37" s="959"/>
      <c r="V37" s="988" t="s">
        <v>82</v>
      </c>
      <c r="W37" s="959"/>
      <c r="X37" s="1001" t="s">
        <v>166</v>
      </c>
      <c r="Y37" s="988" t="s">
        <v>510</v>
      </c>
    </row>
    <row r="38" spans="1:25" ht="18.600000000000001" customHeight="1" thickBot="1" x14ac:dyDescent="0.25">
      <c r="B38" s="1005"/>
      <c r="C38" s="1005"/>
      <c r="D38" s="945"/>
      <c r="E38" s="483"/>
      <c r="F38" s="483"/>
      <c r="G38" s="484" t="s">
        <v>535</v>
      </c>
      <c r="H38" s="484" t="s">
        <v>536</v>
      </c>
      <c r="I38" s="484" t="s">
        <v>537</v>
      </c>
      <c r="J38" s="485" t="s">
        <v>537</v>
      </c>
      <c r="K38" s="485" t="s">
        <v>750</v>
      </c>
      <c r="L38" s="485" t="s">
        <v>751</v>
      </c>
      <c r="M38" s="486" t="s">
        <v>752</v>
      </c>
      <c r="N38" s="1003"/>
      <c r="O38" s="1026"/>
      <c r="P38" s="487" t="s">
        <v>511</v>
      </c>
      <c r="Q38" s="488" t="s">
        <v>512</v>
      </c>
      <c r="R38" s="1000"/>
      <c r="S38" s="945"/>
      <c r="T38" s="1000"/>
      <c r="U38" s="945"/>
      <c r="V38" s="1000"/>
      <c r="W38" s="945"/>
      <c r="X38" s="973"/>
      <c r="Y38" s="1000"/>
    </row>
    <row r="39" spans="1:25" ht="20.100000000000001" customHeight="1" x14ac:dyDescent="0.2">
      <c r="A39" s="266">
        <v>5</v>
      </c>
      <c r="B39" s="970" t="s">
        <v>37</v>
      </c>
      <c r="C39" s="972" t="s">
        <v>146</v>
      </c>
      <c r="D39" s="489" t="s">
        <v>145</v>
      </c>
      <c r="E39" s="490">
        <f>IF(P39="◎",2,3)</f>
        <v>2</v>
      </c>
      <c r="F39" s="491">
        <f>MAX(G39:J39)</f>
        <v>0</v>
      </c>
      <c r="G39" s="492">
        <f>IF(AND(K39=TRUE,P39="●" ),3,0)</f>
        <v>0</v>
      </c>
      <c r="H39" s="492">
        <f>IF(AND(K39=TRUE,P39="◎" ),2,0)</f>
        <v>0</v>
      </c>
      <c r="I39" s="492">
        <f>IF(AND(K39=TRUE,P39="○" ),1,0)</f>
        <v>0</v>
      </c>
      <c r="J39" s="491">
        <f>IF(L39=TRUE,1,0)</f>
        <v>0</v>
      </c>
      <c r="K39" s="493" t="b">
        <v>0</v>
      </c>
      <c r="L39" s="494" t="b">
        <v>0</v>
      </c>
      <c r="M39" s="494"/>
      <c r="N39" s="494"/>
      <c r="O39" s="697" t="s">
        <v>349</v>
      </c>
      <c r="P39" s="495" t="s">
        <v>533</v>
      </c>
      <c r="Q39" s="496" t="s">
        <v>513</v>
      </c>
      <c r="R39" s="497"/>
      <c r="S39" s="498" t="s">
        <v>529</v>
      </c>
      <c r="T39" s="497"/>
      <c r="U39" s="498" t="s">
        <v>528</v>
      </c>
      <c r="V39" s="497"/>
      <c r="W39" s="499" t="s">
        <v>9</v>
      </c>
      <c r="X39" s="494"/>
      <c r="Y39" s="500"/>
    </row>
    <row r="40" spans="1:25" ht="20.100000000000001" customHeight="1" x14ac:dyDescent="0.2">
      <c r="A40" s="266">
        <v>6</v>
      </c>
      <c r="B40" s="971"/>
      <c r="C40" s="958"/>
      <c r="D40" s="501" t="s">
        <v>38</v>
      </c>
      <c r="E40" s="502">
        <f t="shared" ref="E40:E50" si="0">IF(P40="◎",2,3)</f>
        <v>2</v>
      </c>
      <c r="F40" s="503">
        <f t="shared" ref="F40:F50" si="1">MAX(G40:J40)</f>
        <v>0</v>
      </c>
      <c r="G40" s="504">
        <f t="shared" ref="G40:G50" si="2">IF(AND(K40=TRUE,P40="●" ),3,0)</f>
        <v>0</v>
      </c>
      <c r="H40" s="504">
        <f t="shared" ref="H40:H50" si="3">IF(AND(K40=TRUE,P40="◎" ),2,0)</f>
        <v>0</v>
      </c>
      <c r="I40" s="504">
        <f t="shared" ref="I40:I50" si="4">IF(AND(K40=TRUE,P40="○" ),1,0)</f>
        <v>0</v>
      </c>
      <c r="J40" s="503">
        <f t="shared" ref="J40:J50" si="5">IF(L40=TRUE,1,0)</f>
        <v>0</v>
      </c>
      <c r="K40" s="505" t="b">
        <v>0</v>
      </c>
      <c r="L40" s="506" t="b">
        <v>0</v>
      </c>
      <c r="M40" s="506"/>
      <c r="N40" s="506"/>
      <c r="O40" s="547" t="s">
        <v>349</v>
      </c>
      <c r="P40" s="507" t="s">
        <v>202</v>
      </c>
      <c r="Q40" s="508" t="s">
        <v>513</v>
      </c>
      <c r="R40" s="509"/>
      <c r="S40" s="510" t="s">
        <v>527</v>
      </c>
      <c r="T40" s="509"/>
      <c r="U40" s="510" t="s">
        <v>530</v>
      </c>
      <c r="V40" s="509"/>
      <c r="W40" s="511" t="s">
        <v>9</v>
      </c>
      <c r="X40" s="506"/>
      <c r="Y40" s="512"/>
    </row>
    <row r="41" spans="1:25" ht="20.100000000000001" customHeight="1" x14ac:dyDescent="0.2">
      <c r="A41" s="266">
        <v>7</v>
      </c>
      <c r="B41" s="971"/>
      <c r="C41" s="958"/>
      <c r="D41" s="501" t="s">
        <v>443</v>
      </c>
      <c r="E41" s="502">
        <f t="shared" si="0"/>
        <v>2</v>
      </c>
      <c r="F41" s="503">
        <f t="shared" si="1"/>
        <v>0</v>
      </c>
      <c r="G41" s="504">
        <f t="shared" si="2"/>
        <v>0</v>
      </c>
      <c r="H41" s="504">
        <f t="shared" si="3"/>
        <v>0</v>
      </c>
      <c r="I41" s="504">
        <f t="shared" si="4"/>
        <v>0</v>
      </c>
      <c r="J41" s="503">
        <f t="shared" si="5"/>
        <v>0</v>
      </c>
      <c r="K41" s="505" t="b">
        <v>0</v>
      </c>
      <c r="L41" s="506" t="b">
        <v>0</v>
      </c>
      <c r="M41" s="506"/>
      <c r="N41" s="506"/>
      <c r="O41" s="547" t="s">
        <v>349</v>
      </c>
      <c r="P41" s="507" t="s">
        <v>202</v>
      </c>
      <c r="Q41" s="508" t="s">
        <v>513</v>
      </c>
      <c r="R41" s="509"/>
      <c r="S41" s="510" t="s">
        <v>527</v>
      </c>
      <c r="T41" s="509"/>
      <c r="U41" s="510" t="s">
        <v>530</v>
      </c>
      <c r="V41" s="509"/>
      <c r="W41" s="511" t="s">
        <v>9</v>
      </c>
      <c r="X41" s="506"/>
      <c r="Y41" s="512"/>
    </row>
    <row r="42" spans="1:25" ht="20.100000000000001" customHeight="1" x14ac:dyDescent="0.2">
      <c r="A42" s="266">
        <v>8</v>
      </c>
      <c r="B42" s="971"/>
      <c r="C42" s="958"/>
      <c r="D42" s="501" t="s">
        <v>41</v>
      </c>
      <c r="E42" s="502">
        <f t="shared" si="0"/>
        <v>2</v>
      </c>
      <c r="F42" s="503">
        <f t="shared" si="1"/>
        <v>0</v>
      </c>
      <c r="G42" s="504">
        <f t="shared" si="2"/>
        <v>0</v>
      </c>
      <c r="H42" s="504">
        <f t="shared" si="3"/>
        <v>0</v>
      </c>
      <c r="I42" s="504">
        <f t="shared" si="4"/>
        <v>0</v>
      </c>
      <c r="J42" s="503">
        <f t="shared" si="5"/>
        <v>0</v>
      </c>
      <c r="K42" s="505" t="b">
        <v>0</v>
      </c>
      <c r="L42" s="506" t="b">
        <v>0</v>
      </c>
      <c r="M42" s="506"/>
      <c r="N42" s="506"/>
      <c r="O42" s="547" t="s">
        <v>349</v>
      </c>
      <c r="P42" s="507" t="s">
        <v>202</v>
      </c>
      <c r="Q42" s="508" t="s">
        <v>513</v>
      </c>
      <c r="R42" s="513"/>
      <c r="S42" s="510" t="s">
        <v>527</v>
      </c>
      <c r="T42" s="513"/>
      <c r="U42" s="510" t="s">
        <v>530</v>
      </c>
      <c r="V42" s="513"/>
      <c r="W42" s="511" t="s">
        <v>9</v>
      </c>
      <c r="X42" s="506"/>
      <c r="Y42" s="512"/>
    </row>
    <row r="43" spans="1:25" ht="20.100000000000001" customHeight="1" x14ac:dyDescent="0.2">
      <c r="A43" s="266">
        <v>9</v>
      </c>
      <c r="B43" s="971"/>
      <c r="C43" s="958"/>
      <c r="D43" s="514" t="s">
        <v>40</v>
      </c>
      <c r="E43" s="502">
        <f t="shared" si="0"/>
        <v>2</v>
      </c>
      <c r="F43" s="503">
        <f t="shared" si="1"/>
        <v>0</v>
      </c>
      <c r="G43" s="504">
        <f t="shared" si="2"/>
        <v>0</v>
      </c>
      <c r="H43" s="504">
        <f t="shared" si="3"/>
        <v>0</v>
      </c>
      <c r="I43" s="504">
        <f t="shared" si="4"/>
        <v>0</v>
      </c>
      <c r="J43" s="503">
        <f t="shared" si="5"/>
        <v>0</v>
      </c>
      <c r="K43" s="505" t="b">
        <v>0</v>
      </c>
      <c r="L43" s="506" t="b">
        <v>0</v>
      </c>
      <c r="M43" s="506"/>
      <c r="N43" s="506"/>
      <c r="O43" s="547" t="s">
        <v>349</v>
      </c>
      <c r="P43" s="507" t="s">
        <v>202</v>
      </c>
      <c r="Q43" s="508" t="s">
        <v>513</v>
      </c>
      <c r="R43" s="515"/>
      <c r="S43" s="510" t="s">
        <v>527</v>
      </c>
      <c r="T43" s="515"/>
      <c r="U43" s="510" t="s">
        <v>530</v>
      </c>
      <c r="V43" s="515"/>
      <c r="W43" s="511" t="s">
        <v>9</v>
      </c>
      <c r="X43" s="506"/>
      <c r="Y43" s="512"/>
    </row>
    <row r="44" spans="1:25" ht="20.100000000000001" customHeight="1" x14ac:dyDescent="0.2">
      <c r="A44" s="266">
        <v>10</v>
      </c>
      <c r="B44" s="971"/>
      <c r="C44" s="973"/>
      <c r="D44" s="514" t="s">
        <v>246</v>
      </c>
      <c r="E44" s="502">
        <f t="shared" si="0"/>
        <v>2</v>
      </c>
      <c r="F44" s="503">
        <f t="shared" si="1"/>
        <v>0</v>
      </c>
      <c r="G44" s="504">
        <f t="shared" si="2"/>
        <v>0</v>
      </c>
      <c r="H44" s="504">
        <f t="shared" si="3"/>
        <v>0</v>
      </c>
      <c r="I44" s="504">
        <f t="shared" si="4"/>
        <v>0</v>
      </c>
      <c r="J44" s="503">
        <f t="shared" si="5"/>
        <v>0</v>
      </c>
      <c r="K44" s="505" t="b">
        <v>0</v>
      </c>
      <c r="L44" s="506" t="b">
        <v>0</v>
      </c>
      <c r="M44" s="506"/>
      <c r="N44" s="506"/>
      <c r="O44" s="547" t="s">
        <v>349</v>
      </c>
      <c r="P44" s="507" t="s">
        <v>202</v>
      </c>
      <c r="Q44" s="508" t="s">
        <v>513</v>
      </c>
      <c r="R44" s="515"/>
      <c r="S44" s="510" t="s">
        <v>527</v>
      </c>
      <c r="T44" s="515"/>
      <c r="U44" s="510" t="s">
        <v>530</v>
      </c>
      <c r="V44" s="515"/>
      <c r="W44" s="511" t="s">
        <v>9</v>
      </c>
      <c r="X44" s="506"/>
      <c r="Y44" s="512"/>
    </row>
    <row r="45" spans="1:25" ht="20.100000000000001" customHeight="1" x14ac:dyDescent="0.2">
      <c r="A45" s="266">
        <v>11</v>
      </c>
      <c r="B45" s="971"/>
      <c r="C45" s="516" t="s">
        <v>104</v>
      </c>
      <c r="D45" s="517" t="s">
        <v>105</v>
      </c>
      <c r="E45" s="518">
        <f t="shared" si="0"/>
        <v>2</v>
      </c>
      <c r="F45" s="503">
        <f t="shared" si="1"/>
        <v>0</v>
      </c>
      <c r="G45" s="504">
        <f t="shared" si="2"/>
        <v>0</v>
      </c>
      <c r="H45" s="504">
        <f t="shared" si="3"/>
        <v>0</v>
      </c>
      <c r="I45" s="504">
        <f t="shared" si="4"/>
        <v>0</v>
      </c>
      <c r="J45" s="503">
        <f t="shared" si="5"/>
        <v>0</v>
      </c>
      <c r="K45" s="505" t="b">
        <v>0</v>
      </c>
      <c r="L45" s="505" t="b">
        <v>0</v>
      </c>
      <c r="M45" s="505"/>
      <c r="N45" s="505"/>
      <c r="O45" s="547" t="s">
        <v>349</v>
      </c>
      <c r="P45" s="507" t="s">
        <v>202</v>
      </c>
      <c r="Q45" s="508" t="s">
        <v>513</v>
      </c>
      <c r="R45" s="509"/>
      <c r="S45" s="510" t="s">
        <v>527</v>
      </c>
      <c r="T45" s="509"/>
      <c r="U45" s="510" t="s">
        <v>530</v>
      </c>
      <c r="V45" s="509"/>
      <c r="W45" s="511" t="s">
        <v>9</v>
      </c>
      <c r="X45" s="506"/>
      <c r="Y45" s="512"/>
    </row>
    <row r="46" spans="1:25" ht="20.100000000000001" customHeight="1" x14ac:dyDescent="0.2">
      <c r="A46" s="266">
        <v>12</v>
      </c>
      <c r="B46" s="1009" t="s">
        <v>48</v>
      </c>
      <c r="C46" s="946" t="s">
        <v>44</v>
      </c>
      <c r="D46" s="514" t="s">
        <v>42</v>
      </c>
      <c r="E46" s="502">
        <f t="shared" si="0"/>
        <v>2</v>
      </c>
      <c r="F46" s="503">
        <f t="shared" si="1"/>
        <v>0</v>
      </c>
      <c r="G46" s="504">
        <f t="shared" si="2"/>
        <v>0</v>
      </c>
      <c r="H46" s="504">
        <f t="shared" si="3"/>
        <v>0</v>
      </c>
      <c r="I46" s="504">
        <f t="shared" si="4"/>
        <v>0</v>
      </c>
      <c r="J46" s="503">
        <f t="shared" si="5"/>
        <v>0</v>
      </c>
      <c r="K46" s="505" t="b">
        <v>0</v>
      </c>
      <c r="L46" s="506" t="b">
        <v>0</v>
      </c>
      <c r="M46" s="506"/>
      <c r="N46" s="506"/>
      <c r="O46" s="547" t="s">
        <v>349</v>
      </c>
      <c r="P46" s="507" t="s">
        <v>202</v>
      </c>
      <c r="Q46" s="508" t="s">
        <v>513</v>
      </c>
      <c r="R46" s="515"/>
      <c r="S46" s="510" t="s">
        <v>527</v>
      </c>
      <c r="T46" s="515"/>
      <c r="U46" s="519" t="s">
        <v>530</v>
      </c>
      <c r="V46" s="515"/>
      <c r="W46" s="511" t="s">
        <v>9</v>
      </c>
      <c r="X46" s="506"/>
      <c r="Y46" s="512"/>
    </row>
    <row r="47" spans="1:25" ht="20.100000000000001" customHeight="1" x14ac:dyDescent="0.2">
      <c r="A47" s="266">
        <v>13</v>
      </c>
      <c r="B47" s="1009"/>
      <c r="C47" s="946"/>
      <c r="D47" s="514" t="s">
        <v>106</v>
      </c>
      <c r="E47" s="502">
        <f t="shared" si="0"/>
        <v>2</v>
      </c>
      <c r="F47" s="503">
        <f t="shared" si="1"/>
        <v>0</v>
      </c>
      <c r="G47" s="504">
        <f t="shared" si="2"/>
        <v>0</v>
      </c>
      <c r="H47" s="504">
        <f t="shared" si="3"/>
        <v>0</v>
      </c>
      <c r="I47" s="504">
        <f t="shared" si="4"/>
        <v>0</v>
      </c>
      <c r="J47" s="503">
        <f t="shared" si="5"/>
        <v>0</v>
      </c>
      <c r="K47" s="505" t="b">
        <v>0</v>
      </c>
      <c r="L47" s="506" t="b">
        <v>0</v>
      </c>
      <c r="M47" s="506"/>
      <c r="N47" s="506"/>
      <c r="O47" s="547" t="s">
        <v>349</v>
      </c>
      <c r="P47" s="507" t="s">
        <v>202</v>
      </c>
      <c r="Q47" s="508" t="s">
        <v>513</v>
      </c>
      <c r="R47" s="515"/>
      <c r="S47" s="510" t="s">
        <v>527</v>
      </c>
      <c r="T47" s="515"/>
      <c r="U47" s="519" t="s">
        <v>530</v>
      </c>
      <c r="V47" s="515"/>
      <c r="W47" s="511" t="s">
        <v>9</v>
      </c>
      <c r="X47" s="506"/>
      <c r="Y47" s="512"/>
    </row>
    <row r="48" spans="1:25" ht="20.100000000000001" customHeight="1" x14ac:dyDescent="0.2">
      <c r="A48" s="266">
        <v>14</v>
      </c>
      <c r="B48" s="1009"/>
      <c r="C48" s="946"/>
      <c r="D48" s="520" t="s">
        <v>45</v>
      </c>
      <c r="E48" s="518">
        <f t="shared" si="0"/>
        <v>2</v>
      </c>
      <c r="F48" s="503">
        <f t="shared" si="1"/>
        <v>0</v>
      </c>
      <c r="G48" s="504">
        <f t="shared" si="2"/>
        <v>0</v>
      </c>
      <c r="H48" s="504">
        <f t="shared" si="3"/>
        <v>0</v>
      </c>
      <c r="I48" s="504">
        <f t="shared" si="4"/>
        <v>0</v>
      </c>
      <c r="J48" s="503">
        <f t="shared" si="5"/>
        <v>0</v>
      </c>
      <c r="K48" s="505" t="b">
        <v>0</v>
      </c>
      <c r="L48" s="506" t="b">
        <v>0</v>
      </c>
      <c r="M48" s="506"/>
      <c r="N48" s="506"/>
      <c r="O48" s="547" t="s">
        <v>349</v>
      </c>
      <c r="P48" s="507" t="s">
        <v>202</v>
      </c>
      <c r="Q48" s="508" t="s">
        <v>513</v>
      </c>
      <c r="R48" s="515"/>
      <c r="S48" s="510" t="s">
        <v>527</v>
      </c>
      <c r="T48" s="515"/>
      <c r="U48" s="519" t="s">
        <v>530</v>
      </c>
      <c r="V48" s="515"/>
      <c r="W48" s="511" t="s">
        <v>9</v>
      </c>
      <c r="X48" s="506"/>
      <c r="Y48" s="512"/>
    </row>
    <row r="49" spans="1:25" ht="20.100000000000001" customHeight="1" x14ac:dyDescent="0.2">
      <c r="A49" s="266">
        <v>15</v>
      </c>
      <c r="B49" s="1009"/>
      <c r="C49" s="941" t="s">
        <v>526</v>
      </c>
      <c r="D49" s="517" t="s">
        <v>107</v>
      </c>
      <c r="E49" s="518">
        <f t="shared" si="0"/>
        <v>2</v>
      </c>
      <c r="F49" s="503">
        <f t="shared" si="1"/>
        <v>0</v>
      </c>
      <c r="G49" s="504">
        <f t="shared" si="2"/>
        <v>0</v>
      </c>
      <c r="H49" s="504">
        <f t="shared" si="3"/>
        <v>0</v>
      </c>
      <c r="I49" s="504">
        <f t="shared" si="4"/>
        <v>0</v>
      </c>
      <c r="J49" s="503">
        <f t="shared" si="5"/>
        <v>0</v>
      </c>
      <c r="K49" s="505" t="b">
        <v>0</v>
      </c>
      <c r="L49" s="506" t="b">
        <v>0</v>
      </c>
      <c r="M49" s="506"/>
      <c r="N49" s="506"/>
      <c r="O49" s="547" t="s">
        <v>349</v>
      </c>
      <c r="P49" s="507" t="s">
        <v>202</v>
      </c>
      <c r="Q49" s="508" t="s">
        <v>513</v>
      </c>
      <c r="R49" s="509"/>
      <c r="S49" s="510" t="s">
        <v>683</v>
      </c>
      <c r="T49" s="509"/>
      <c r="U49" s="510" t="s">
        <v>760</v>
      </c>
      <c r="V49" s="509"/>
      <c r="W49" s="511" t="s">
        <v>9</v>
      </c>
      <c r="X49" s="506"/>
      <c r="Y49" s="512"/>
    </row>
    <row r="50" spans="1:25" ht="20.100000000000001" customHeight="1" thickBot="1" x14ac:dyDescent="0.25">
      <c r="A50" s="266">
        <v>16</v>
      </c>
      <c r="B50" s="1010"/>
      <c r="C50" s="942"/>
      <c r="D50" s="521" t="s">
        <v>515</v>
      </c>
      <c r="E50" s="522">
        <f t="shared" si="0"/>
        <v>2</v>
      </c>
      <c r="F50" s="446">
        <f t="shared" si="1"/>
        <v>0</v>
      </c>
      <c r="G50" s="445">
        <f t="shared" si="2"/>
        <v>0</v>
      </c>
      <c r="H50" s="445">
        <f t="shared" si="3"/>
        <v>0</v>
      </c>
      <c r="I50" s="445">
        <f t="shared" si="4"/>
        <v>0</v>
      </c>
      <c r="J50" s="446">
        <f t="shared" si="5"/>
        <v>0</v>
      </c>
      <c r="K50" s="444" t="b">
        <v>0</v>
      </c>
      <c r="L50" s="421" t="b">
        <v>0</v>
      </c>
      <c r="M50" s="421"/>
      <c r="N50" s="421"/>
      <c r="O50" s="562" t="s">
        <v>349</v>
      </c>
      <c r="P50" s="523" t="s">
        <v>202</v>
      </c>
      <c r="Q50" s="524" t="s">
        <v>513</v>
      </c>
      <c r="R50" s="525"/>
      <c r="S50" s="526" t="s">
        <v>527</v>
      </c>
      <c r="T50" s="525"/>
      <c r="U50" s="526" t="s">
        <v>531</v>
      </c>
      <c r="V50" s="525"/>
      <c r="W50" s="527" t="s">
        <v>9</v>
      </c>
      <c r="X50" s="421"/>
      <c r="Y50" s="470"/>
    </row>
    <row r="51" spans="1:25" s="272" customFormat="1" ht="16.8" thickTop="1" x14ac:dyDescent="0.2">
      <c r="B51" s="432"/>
      <c r="C51" s="432"/>
      <c r="F51" s="432"/>
      <c r="G51" s="432"/>
      <c r="H51" s="432"/>
      <c r="I51" s="432"/>
      <c r="J51" s="432"/>
      <c r="K51" s="471"/>
      <c r="L51" s="432"/>
      <c r="M51" s="432"/>
      <c r="N51" s="432"/>
      <c r="O51" s="432"/>
      <c r="P51" s="589" t="s">
        <v>441</v>
      </c>
      <c r="Q51" s="669">
        <f>SUM(F39:F50)/SUM(E39:E50)</f>
        <v>0</v>
      </c>
      <c r="S51" s="698"/>
      <c r="W51" s="451"/>
      <c r="Y51" s="462"/>
    </row>
    <row r="52" spans="1:25" s="272" customFormat="1" x14ac:dyDescent="0.2">
      <c r="B52" s="432"/>
      <c r="C52" s="432"/>
      <c r="F52" s="432"/>
      <c r="G52" s="432"/>
      <c r="H52" s="432"/>
      <c r="I52" s="432"/>
      <c r="J52" s="432"/>
      <c r="K52" s="471"/>
      <c r="L52" s="432"/>
      <c r="M52" s="432"/>
      <c r="N52" s="432"/>
      <c r="O52" s="432"/>
      <c r="P52" s="589" t="s">
        <v>450</v>
      </c>
      <c r="Q52" s="639"/>
      <c r="R52" s="640"/>
      <c r="S52" s="640"/>
      <c r="W52" s="451"/>
      <c r="Y52" s="462"/>
    </row>
    <row r="53" spans="1:25" s="272" customFormat="1" x14ac:dyDescent="0.2">
      <c r="B53" s="432"/>
      <c r="C53" s="432"/>
      <c r="F53" s="432"/>
      <c r="G53" s="432"/>
      <c r="H53" s="432"/>
      <c r="I53" s="432"/>
      <c r="J53" s="432"/>
      <c r="K53" s="471"/>
      <c r="L53" s="432"/>
      <c r="M53" s="432"/>
      <c r="N53" s="432"/>
      <c r="O53" s="432"/>
      <c r="P53" s="589"/>
      <c r="Q53" s="639"/>
      <c r="R53" s="640"/>
      <c r="S53" s="640"/>
      <c r="W53" s="451"/>
      <c r="Y53" s="462"/>
    </row>
    <row r="54" spans="1:25" s="272" customFormat="1" x14ac:dyDescent="0.2">
      <c r="B54" s="432"/>
      <c r="C54" s="432"/>
      <c r="F54" s="432"/>
      <c r="G54" s="432"/>
      <c r="H54" s="432"/>
      <c r="I54" s="432"/>
      <c r="J54" s="432"/>
      <c r="K54" s="471"/>
      <c r="L54" s="432"/>
      <c r="M54" s="432"/>
      <c r="N54" s="432"/>
      <c r="O54" s="432"/>
      <c r="P54" s="589"/>
      <c r="Q54" s="639"/>
      <c r="R54" s="640"/>
      <c r="S54" s="640"/>
      <c r="W54" s="451"/>
      <c r="Y54" s="462"/>
    </row>
    <row r="55" spans="1:25" s="272" customFormat="1" x14ac:dyDescent="0.2">
      <c r="B55" s="432"/>
      <c r="C55" s="432"/>
      <c r="F55" s="432"/>
      <c r="G55" s="432"/>
      <c r="H55" s="432"/>
      <c r="I55" s="432"/>
      <c r="J55" s="432"/>
      <c r="K55" s="471"/>
      <c r="L55" s="432"/>
      <c r="M55" s="432"/>
      <c r="N55" s="432"/>
      <c r="O55" s="432"/>
      <c r="P55" s="589"/>
      <c r="Q55" s="639"/>
      <c r="R55" s="640"/>
      <c r="S55" s="640"/>
      <c r="W55" s="451"/>
      <c r="Y55" s="462"/>
    </row>
    <row r="56" spans="1:25" s="272" customFormat="1" x14ac:dyDescent="0.2">
      <c r="B56" s="432"/>
      <c r="C56" s="432"/>
      <c r="F56" s="432"/>
      <c r="G56" s="432"/>
      <c r="H56" s="432"/>
      <c r="I56" s="432"/>
      <c r="J56" s="432"/>
      <c r="K56" s="471"/>
      <c r="L56" s="432"/>
      <c r="M56" s="432"/>
      <c r="N56" s="432"/>
      <c r="O56" s="432"/>
      <c r="P56" s="589"/>
      <c r="Q56" s="639"/>
      <c r="R56" s="640"/>
      <c r="S56" s="640"/>
      <c r="W56" s="451"/>
      <c r="Y56" s="462"/>
    </row>
    <row r="57" spans="1:25" s="272" customFormat="1" x14ac:dyDescent="0.2">
      <c r="B57" s="432"/>
      <c r="C57" s="432"/>
      <c r="F57" s="432"/>
      <c r="G57" s="432"/>
      <c r="H57" s="432"/>
      <c r="I57" s="432"/>
      <c r="J57" s="432"/>
      <c r="K57" s="471"/>
      <c r="L57" s="432"/>
      <c r="M57" s="432"/>
      <c r="N57" s="432"/>
      <c r="O57" s="432"/>
      <c r="P57" s="589"/>
      <c r="Q57" s="639"/>
      <c r="R57" s="640"/>
      <c r="S57" s="640"/>
      <c r="W57" s="451"/>
      <c r="Y57" s="462"/>
    </row>
    <row r="58" spans="1:25" s="272" customFormat="1" ht="26.25" customHeight="1" thickBot="1" x14ac:dyDescent="0.25">
      <c r="B58" s="432"/>
      <c r="C58" s="432"/>
      <c r="F58" s="432"/>
      <c r="G58" s="432"/>
      <c r="H58" s="432"/>
      <c r="I58" s="432"/>
      <c r="J58" s="432"/>
      <c r="K58" s="432"/>
      <c r="L58" s="432"/>
      <c r="M58" s="432"/>
      <c r="N58" s="432"/>
      <c r="O58" s="432"/>
      <c r="P58" s="432"/>
      <c r="Q58" s="432"/>
      <c r="W58" s="451"/>
      <c r="Y58" s="462"/>
    </row>
    <row r="59" spans="1:25" ht="20.100000000000001" customHeight="1" thickTop="1" x14ac:dyDescent="0.2">
      <c r="A59" s="266">
        <v>17</v>
      </c>
      <c r="B59" s="979" t="s">
        <v>167</v>
      </c>
      <c r="C59" s="980"/>
      <c r="D59" s="528" t="s">
        <v>60</v>
      </c>
      <c r="E59" s="529">
        <f>IF(P59="◎",2,3)</f>
        <v>2</v>
      </c>
      <c r="F59" s="437">
        <f>MAX(G59:J59)</f>
        <v>0</v>
      </c>
      <c r="G59" s="436">
        <f>IF(AND(K59=TRUE,P59="●" ),3,0)</f>
        <v>0</v>
      </c>
      <c r="H59" s="436">
        <f>IF(AND(K59=TRUE,P59="◎" ),2,0)</f>
        <v>0</v>
      </c>
      <c r="I59" s="436">
        <f>IF(AND(K59=TRUE,P59="○" ),1,0)</f>
        <v>0</v>
      </c>
      <c r="J59" s="437">
        <f>IF(L59=TRUE,1,0)</f>
        <v>0</v>
      </c>
      <c r="K59" s="435" t="b">
        <v>0</v>
      </c>
      <c r="L59" s="420"/>
      <c r="M59" s="420"/>
      <c r="N59" s="420"/>
      <c r="O59" s="609" t="s">
        <v>349</v>
      </c>
      <c r="P59" s="530" t="s">
        <v>533</v>
      </c>
      <c r="Q59" s="531" t="s">
        <v>517</v>
      </c>
      <c r="R59" s="532"/>
      <c r="S59" s="533" t="s">
        <v>62</v>
      </c>
      <c r="T59" s="532"/>
      <c r="U59" s="534" t="s">
        <v>63</v>
      </c>
      <c r="V59" s="532"/>
      <c r="W59" s="535" t="s">
        <v>9</v>
      </c>
      <c r="X59" s="420"/>
      <c r="Y59" s="466"/>
    </row>
    <row r="60" spans="1:25" ht="20.100000000000001" customHeight="1" x14ac:dyDescent="0.2">
      <c r="A60" s="266">
        <v>18</v>
      </c>
      <c r="B60" s="981"/>
      <c r="C60" s="982"/>
      <c r="D60" s="520" t="s">
        <v>61</v>
      </c>
      <c r="E60" s="504">
        <f>IF(P60="◎",2,3)</f>
        <v>2</v>
      </c>
      <c r="F60" s="503">
        <f>MAX(G60:J60)</f>
        <v>0</v>
      </c>
      <c r="G60" s="504">
        <f>IF(AND(K60=TRUE,P60="●" ),3,0)</f>
        <v>0</v>
      </c>
      <c r="H60" s="504">
        <f>IF(AND(K60=TRUE,P60="◎" ),2,0)</f>
        <v>0</v>
      </c>
      <c r="I60" s="504">
        <f>IF(AND(K60=TRUE,P60="○" ),1,0)</f>
        <v>0</v>
      </c>
      <c r="J60" s="503">
        <f>IF(L60=TRUE,1,0)</f>
        <v>0</v>
      </c>
      <c r="K60" s="505" t="b">
        <v>0</v>
      </c>
      <c r="L60" s="506"/>
      <c r="M60" s="506"/>
      <c r="N60" s="506"/>
      <c r="O60" s="547" t="s">
        <v>349</v>
      </c>
      <c r="P60" s="507" t="s">
        <v>533</v>
      </c>
      <c r="Q60" s="536" t="s">
        <v>517</v>
      </c>
      <c r="R60" s="515"/>
      <c r="S60" s="519" t="s">
        <v>62</v>
      </c>
      <c r="T60" s="515"/>
      <c r="U60" s="537" t="s">
        <v>63</v>
      </c>
      <c r="V60" s="515"/>
      <c r="W60" s="538" t="s">
        <v>9</v>
      </c>
      <c r="X60" s="506"/>
      <c r="Y60" s="512"/>
    </row>
    <row r="61" spans="1:25" ht="20.100000000000001" customHeight="1" thickBot="1" x14ac:dyDescent="0.25">
      <c r="A61" s="266">
        <v>19</v>
      </c>
      <c r="B61" s="983"/>
      <c r="C61" s="984"/>
      <c r="D61" s="521" t="s">
        <v>109</v>
      </c>
      <c r="E61" s="445">
        <f>IF(P61="◎",2,3)</f>
        <v>2</v>
      </c>
      <c r="F61" s="446">
        <f>MAX(G61:J61)</f>
        <v>0</v>
      </c>
      <c r="G61" s="445">
        <f>IF(AND(K61=TRUE,P61="●" ),3,0)</f>
        <v>0</v>
      </c>
      <c r="H61" s="445">
        <f>IF(AND(K61=TRUE,P61="◎" ),2,0)</f>
        <v>0</v>
      </c>
      <c r="I61" s="445">
        <f>IF(AND(K61=TRUE,P61="○" ),1,0)</f>
        <v>0</v>
      </c>
      <c r="J61" s="446">
        <f>IF(L61=TRUE,1,0)</f>
        <v>0</v>
      </c>
      <c r="K61" s="444" t="b">
        <v>0</v>
      </c>
      <c r="L61" s="421"/>
      <c r="M61" s="421"/>
      <c r="N61" s="421"/>
      <c r="O61" s="562" t="s">
        <v>349</v>
      </c>
      <c r="P61" s="523" t="s">
        <v>533</v>
      </c>
      <c r="Q61" s="539" t="s">
        <v>517</v>
      </c>
      <c r="R61" s="525"/>
      <c r="S61" s="526" t="s">
        <v>62</v>
      </c>
      <c r="T61" s="525"/>
      <c r="U61" s="540" t="s">
        <v>63</v>
      </c>
      <c r="V61" s="525"/>
      <c r="W61" s="541" t="s">
        <v>9</v>
      </c>
      <c r="X61" s="421"/>
      <c r="Y61" s="470"/>
    </row>
    <row r="62" spans="1:25" s="272" customFormat="1" ht="16.8" thickTop="1" x14ac:dyDescent="0.2">
      <c r="B62" s="542"/>
      <c r="C62" s="542"/>
      <c r="F62" s="432"/>
      <c r="G62" s="432"/>
      <c r="H62" s="432"/>
      <c r="I62" s="432"/>
      <c r="J62" s="432"/>
      <c r="K62" s="543"/>
      <c r="L62" s="432"/>
      <c r="M62" s="432"/>
      <c r="N62" s="432"/>
      <c r="O62" s="432"/>
      <c r="P62" s="589" t="s">
        <v>333</v>
      </c>
      <c r="Q62" s="669">
        <f>SUM(F59:F61)/SUM(E59:E61)</f>
        <v>0</v>
      </c>
      <c r="S62" s="698"/>
      <c r="W62" s="451"/>
      <c r="Y62" s="462"/>
    </row>
    <row r="63" spans="1:25" s="272" customFormat="1" ht="16.8" thickBot="1" x14ac:dyDescent="0.25">
      <c r="B63" s="542"/>
      <c r="C63" s="542"/>
      <c r="F63" s="432"/>
      <c r="G63" s="432"/>
      <c r="H63" s="432"/>
      <c r="I63" s="432"/>
      <c r="J63" s="432"/>
      <c r="K63" s="543"/>
      <c r="L63" s="432"/>
      <c r="M63" s="432"/>
      <c r="N63" s="432"/>
      <c r="O63" s="432"/>
      <c r="P63" s="589"/>
      <c r="Q63" s="639"/>
      <c r="R63" s="640"/>
      <c r="S63" s="640"/>
      <c r="W63" s="451"/>
      <c r="Y63" s="462"/>
    </row>
    <row r="64" spans="1:25" ht="33" thickTop="1" x14ac:dyDescent="0.2">
      <c r="A64" s="266">
        <v>20</v>
      </c>
      <c r="B64" s="974" t="s">
        <v>0</v>
      </c>
      <c r="C64" s="985" t="s">
        <v>485</v>
      </c>
      <c r="D64" s="544" t="s">
        <v>448</v>
      </c>
      <c r="E64" s="529">
        <f>IF(P64="◎",2,3)</f>
        <v>2</v>
      </c>
      <c r="F64" s="437">
        <f>MAX(G64:J64)</f>
        <v>0</v>
      </c>
      <c r="G64" s="436">
        <f>IF(AND(K64=TRUE,P64="●" ),3,0)</f>
        <v>0</v>
      </c>
      <c r="H64" s="436">
        <f>IF(AND(K64=TRUE,P64="◎" ),2,0)</f>
        <v>0</v>
      </c>
      <c r="I64" s="436">
        <f>IF(AND(K64=TRUE,P64="○" ),1,0)</f>
        <v>0</v>
      </c>
      <c r="J64" s="437">
        <f>IF(L64=TRUE,1,0)</f>
        <v>0</v>
      </c>
      <c r="K64" s="435" t="b">
        <v>0</v>
      </c>
      <c r="L64" s="435" t="b">
        <v>0</v>
      </c>
      <c r="M64" s="435"/>
      <c r="N64" s="1002" t="s">
        <v>560</v>
      </c>
      <c r="O64" s="1051" t="s">
        <v>349</v>
      </c>
      <c r="P64" s="530" t="s">
        <v>202</v>
      </c>
      <c r="Q64" s="531" t="s">
        <v>513</v>
      </c>
      <c r="R64" s="532"/>
      <c r="S64" s="723" t="s">
        <v>58</v>
      </c>
      <c r="T64" s="532"/>
      <c r="U64" s="723" t="s">
        <v>518</v>
      </c>
      <c r="V64" s="532"/>
      <c r="W64" s="545" t="s">
        <v>9</v>
      </c>
      <c r="X64" s="420"/>
      <c r="Y64" s="466"/>
    </row>
    <row r="65" spans="1:25" ht="64.8" x14ac:dyDescent="0.2">
      <c r="A65" s="266">
        <v>21</v>
      </c>
      <c r="B65" s="975"/>
      <c r="C65" s="986"/>
      <c r="D65" s="520" t="s">
        <v>613</v>
      </c>
      <c r="E65" s="518">
        <f t="shared" ref="E65:E84" si="6">IF(P65="◎",2,3)</f>
        <v>2</v>
      </c>
      <c r="F65" s="503">
        <f t="shared" ref="F65:F84" si="7">MAX(G65:J65)</f>
        <v>0</v>
      </c>
      <c r="G65" s="504">
        <f t="shared" ref="G65:G84" si="8">IF(AND(K65=TRUE,P65="●" ),3,0)</f>
        <v>0</v>
      </c>
      <c r="H65" s="504">
        <f t="shared" ref="H65:H84" si="9">IF(AND(K65=TRUE,P65="◎" ),2,0)</f>
        <v>0</v>
      </c>
      <c r="I65" s="504">
        <f t="shared" ref="I65:I84" si="10">IF(AND(K65=TRUE,P65="○" ),1,0)</f>
        <v>0</v>
      </c>
      <c r="J65" s="503">
        <f t="shared" ref="J65:J84" si="11">IF(L65=TRUE,1,0)</f>
        <v>0</v>
      </c>
      <c r="K65" s="505" t="b">
        <v>0</v>
      </c>
      <c r="L65" s="505" t="b">
        <v>0</v>
      </c>
      <c r="M65" s="505"/>
      <c r="N65" s="1048"/>
      <c r="O65" s="1072"/>
      <c r="P65" s="507" t="s">
        <v>202</v>
      </c>
      <c r="Q65" s="536" t="s">
        <v>513</v>
      </c>
      <c r="R65" s="515"/>
      <c r="S65" s="519" t="s">
        <v>614</v>
      </c>
      <c r="T65" s="515"/>
      <c r="U65" s="519" t="s">
        <v>612</v>
      </c>
      <c r="V65" s="515"/>
      <c r="W65" s="511" t="s">
        <v>9</v>
      </c>
      <c r="X65" s="506"/>
      <c r="Y65" s="512"/>
    </row>
    <row r="66" spans="1:25" ht="81" x14ac:dyDescent="0.2">
      <c r="A66" s="266">
        <v>22</v>
      </c>
      <c r="B66" s="975"/>
      <c r="C66" s="986"/>
      <c r="D66" s="520" t="s">
        <v>758</v>
      </c>
      <c r="E66" s="518">
        <f t="shared" si="6"/>
        <v>2</v>
      </c>
      <c r="F66" s="503">
        <f t="shared" si="7"/>
        <v>0</v>
      </c>
      <c r="G66" s="504">
        <f t="shared" si="8"/>
        <v>0</v>
      </c>
      <c r="H66" s="504">
        <f t="shared" si="9"/>
        <v>0</v>
      </c>
      <c r="I66" s="504">
        <f t="shared" si="10"/>
        <v>0</v>
      </c>
      <c r="J66" s="503">
        <f t="shared" si="11"/>
        <v>0</v>
      </c>
      <c r="K66" s="505" t="b">
        <v>0</v>
      </c>
      <c r="L66" s="505" t="b">
        <v>0</v>
      </c>
      <c r="M66" s="505"/>
      <c r="N66" s="1048"/>
      <c r="O66" s="1072"/>
      <c r="P66" s="507" t="s">
        <v>202</v>
      </c>
      <c r="Q66" s="536" t="s">
        <v>513</v>
      </c>
      <c r="R66" s="515"/>
      <c r="S66" s="519" t="s">
        <v>615</v>
      </c>
      <c r="T66" s="515"/>
      <c r="U66" s="519" t="s">
        <v>759</v>
      </c>
      <c r="V66" s="515"/>
      <c r="W66" s="511" t="s">
        <v>9</v>
      </c>
      <c r="X66" s="506"/>
      <c r="Y66" s="512"/>
    </row>
    <row r="67" spans="1:25" ht="81" x14ac:dyDescent="0.2">
      <c r="A67" s="266">
        <v>23</v>
      </c>
      <c r="B67" s="975"/>
      <c r="C67" s="986"/>
      <c r="D67" s="520" t="s">
        <v>484</v>
      </c>
      <c r="E67" s="518">
        <f t="shared" si="6"/>
        <v>2</v>
      </c>
      <c r="F67" s="503">
        <f t="shared" si="7"/>
        <v>0</v>
      </c>
      <c r="G67" s="504">
        <f t="shared" si="8"/>
        <v>0</v>
      </c>
      <c r="H67" s="504">
        <f t="shared" si="9"/>
        <v>0</v>
      </c>
      <c r="I67" s="504">
        <f t="shared" si="10"/>
        <v>0</v>
      </c>
      <c r="J67" s="503">
        <f t="shared" si="11"/>
        <v>0</v>
      </c>
      <c r="K67" s="505" t="b">
        <v>0</v>
      </c>
      <c r="L67" s="505" t="b">
        <v>0</v>
      </c>
      <c r="M67" s="505"/>
      <c r="N67" s="1048"/>
      <c r="O67" s="1072"/>
      <c r="P67" s="507" t="s">
        <v>202</v>
      </c>
      <c r="Q67" s="536" t="s">
        <v>513</v>
      </c>
      <c r="R67" s="515"/>
      <c r="S67" s="519" t="s">
        <v>616</v>
      </c>
      <c r="T67" s="515"/>
      <c r="U67" s="519" t="s">
        <v>759</v>
      </c>
      <c r="V67" s="515"/>
      <c r="W67" s="511" t="s">
        <v>9</v>
      </c>
      <c r="X67" s="506"/>
      <c r="Y67" s="512"/>
    </row>
    <row r="68" spans="1:25" x14ac:dyDescent="0.2">
      <c r="A68" s="266">
        <v>24</v>
      </c>
      <c r="B68" s="975"/>
      <c r="C68" s="986"/>
      <c r="D68" s="520" t="s">
        <v>491</v>
      </c>
      <c r="E68" s="518">
        <f t="shared" si="6"/>
        <v>2</v>
      </c>
      <c r="F68" s="503">
        <f t="shared" si="7"/>
        <v>0</v>
      </c>
      <c r="G68" s="504">
        <f t="shared" si="8"/>
        <v>0</v>
      </c>
      <c r="H68" s="504">
        <f t="shared" si="9"/>
        <v>0</v>
      </c>
      <c r="I68" s="504">
        <f t="shared" si="10"/>
        <v>0</v>
      </c>
      <c r="J68" s="503">
        <f t="shared" si="11"/>
        <v>0</v>
      </c>
      <c r="K68" s="505" t="b">
        <v>0</v>
      </c>
      <c r="L68" s="505"/>
      <c r="M68" s="505"/>
      <c r="N68" s="1048"/>
      <c r="O68" s="1072"/>
      <c r="P68" s="507" t="s">
        <v>533</v>
      </c>
      <c r="Q68" s="536" t="s">
        <v>514</v>
      </c>
      <c r="R68" s="515"/>
      <c r="S68" s="519" t="s">
        <v>761</v>
      </c>
      <c r="T68" s="515"/>
      <c r="U68" s="546" t="s">
        <v>493</v>
      </c>
      <c r="V68" s="515"/>
      <c r="W68" s="511" t="s">
        <v>9</v>
      </c>
      <c r="X68" s="506"/>
      <c r="Y68" s="512"/>
    </row>
    <row r="69" spans="1:25" x14ac:dyDescent="0.2">
      <c r="A69" s="266">
        <v>25</v>
      </c>
      <c r="B69" s="975"/>
      <c r="C69" s="987"/>
      <c r="D69" s="520" t="s">
        <v>490</v>
      </c>
      <c r="E69" s="518">
        <f t="shared" si="6"/>
        <v>2</v>
      </c>
      <c r="F69" s="503">
        <f t="shared" si="7"/>
        <v>0</v>
      </c>
      <c r="G69" s="504">
        <f t="shared" si="8"/>
        <v>0</v>
      </c>
      <c r="H69" s="504">
        <f t="shared" si="9"/>
        <v>0</v>
      </c>
      <c r="I69" s="504">
        <f t="shared" si="10"/>
        <v>0</v>
      </c>
      <c r="J69" s="503">
        <f t="shared" si="11"/>
        <v>0</v>
      </c>
      <c r="K69" s="505" t="b">
        <v>0</v>
      </c>
      <c r="L69" s="505"/>
      <c r="M69" s="505"/>
      <c r="N69" s="1049"/>
      <c r="O69" s="1052"/>
      <c r="P69" s="507" t="s">
        <v>533</v>
      </c>
      <c r="Q69" s="536" t="s">
        <v>514</v>
      </c>
      <c r="R69" s="515"/>
      <c r="S69" s="519" t="s">
        <v>556</v>
      </c>
      <c r="T69" s="515"/>
      <c r="U69" s="546" t="s">
        <v>138</v>
      </c>
      <c r="V69" s="515"/>
      <c r="W69" s="511" t="s">
        <v>9</v>
      </c>
      <c r="X69" s="506"/>
      <c r="Y69" s="512"/>
    </row>
    <row r="70" spans="1:25" ht="20.100000000000001" customHeight="1" x14ac:dyDescent="0.2">
      <c r="A70" s="266">
        <v>26</v>
      </c>
      <c r="B70" s="976" t="s">
        <v>56</v>
      </c>
      <c r="C70" s="941" t="s">
        <v>57</v>
      </c>
      <c r="D70" s="520" t="s">
        <v>449</v>
      </c>
      <c r="E70" s="518">
        <f t="shared" si="6"/>
        <v>3</v>
      </c>
      <c r="F70" s="503">
        <f t="shared" si="7"/>
        <v>0</v>
      </c>
      <c r="G70" s="504">
        <f t="shared" si="8"/>
        <v>0</v>
      </c>
      <c r="H70" s="504">
        <f t="shared" si="9"/>
        <v>0</v>
      </c>
      <c r="I70" s="504">
        <f t="shared" si="10"/>
        <v>0</v>
      </c>
      <c r="J70" s="503">
        <f t="shared" si="11"/>
        <v>0</v>
      </c>
      <c r="K70" s="505" t="b">
        <v>0</v>
      </c>
      <c r="L70" s="505"/>
      <c r="M70" s="505"/>
      <c r="N70" s="1050" t="s">
        <v>561</v>
      </c>
      <c r="O70" s="547" t="s">
        <v>349</v>
      </c>
      <c r="P70" s="507" t="s">
        <v>534</v>
      </c>
      <c r="Q70" s="536" t="s">
        <v>514</v>
      </c>
      <c r="R70" s="515"/>
      <c r="S70" s="519" t="s">
        <v>149</v>
      </c>
      <c r="T70" s="515"/>
      <c r="U70" s="537" t="s">
        <v>329</v>
      </c>
      <c r="V70" s="515"/>
      <c r="W70" s="511" t="s">
        <v>9</v>
      </c>
      <c r="X70" s="506"/>
      <c r="Y70" s="512"/>
    </row>
    <row r="71" spans="1:25" ht="32.4" x14ac:dyDescent="0.2">
      <c r="A71" s="266">
        <v>27</v>
      </c>
      <c r="B71" s="977"/>
      <c r="C71" s="958"/>
      <c r="D71" s="520" t="s">
        <v>266</v>
      </c>
      <c r="E71" s="518">
        <f t="shared" si="6"/>
        <v>2</v>
      </c>
      <c r="F71" s="503">
        <f t="shared" si="7"/>
        <v>0</v>
      </c>
      <c r="G71" s="504">
        <f t="shared" si="8"/>
        <v>0</v>
      </c>
      <c r="H71" s="504">
        <f t="shared" si="9"/>
        <v>0</v>
      </c>
      <c r="I71" s="504">
        <f t="shared" si="10"/>
        <v>0</v>
      </c>
      <c r="J71" s="503">
        <f t="shared" si="11"/>
        <v>0</v>
      </c>
      <c r="K71" s="505" t="b">
        <v>0</v>
      </c>
      <c r="L71" s="505"/>
      <c r="M71" s="505"/>
      <c r="N71" s="1048"/>
      <c r="O71" s="547" t="s">
        <v>349</v>
      </c>
      <c r="P71" s="507" t="s">
        <v>533</v>
      </c>
      <c r="Q71" s="536" t="s">
        <v>514</v>
      </c>
      <c r="R71" s="515"/>
      <c r="S71" s="519" t="s">
        <v>267</v>
      </c>
      <c r="T71" s="515"/>
      <c r="U71" s="537" t="s">
        <v>351</v>
      </c>
      <c r="V71" s="515"/>
      <c r="W71" s="511" t="s">
        <v>9</v>
      </c>
      <c r="X71" s="506"/>
      <c r="Y71" s="512"/>
    </row>
    <row r="72" spans="1:25" ht="34.5" customHeight="1" x14ac:dyDescent="0.2">
      <c r="A72" s="266">
        <v>28</v>
      </c>
      <c r="B72" s="978"/>
      <c r="C72" s="973"/>
      <c r="D72" s="520" t="s">
        <v>136</v>
      </c>
      <c r="E72" s="518">
        <f t="shared" si="6"/>
        <v>2</v>
      </c>
      <c r="F72" s="503">
        <f t="shared" si="7"/>
        <v>0</v>
      </c>
      <c r="G72" s="504">
        <f t="shared" si="8"/>
        <v>0</v>
      </c>
      <c r="H72" s="504">
        <f t="shared" si="9"/>
        <v>0</v>
      </c>
      <c r="I72" s="504">
        <f t="shared" si="10"/>
        <v>0</v>
      </c>
      <c r="J72" s="503">
        <f t="shared" si="11"/>
        <v>0</v>
      </c>
      <c r="K72" s="505" t="b">
        <v>0</v>
      </c>
      <c r="L72" s="505" t="b">
        <v>0</v>
      </c>
      <c r="M72" s="505"/>
      <c r="N72" s="1049"/>
      <c r="O72" s="547" t="s">
        <v>349</v>
      </c>
      <c r="P72" s="548" t="s">
        <v>202</v>
      </c>
      <c r="Q72" s="549" t="s">
        <v>513</v>
      </c>
      <c r="R72" s="515"/>
      <c r="S72" s="519" t="s">
        <v>446</v>
      </c>
      <c r="T72" s="515"/>
      <c r="U72" s="519" t="s">
        <v>447</v>
      </c>
      <c r="V72" s="515"/>
      <c r="W72" s="511" t="s">
        <v>9</v>
      </c>
      <c r="X72" s="506"/>
      <c r="Y72" s="512"/>
    </row>
    <row r="73" spans="1:25" ht="20.100000000000001" customHeight="1" x14ac:dyDescent="0.2">
      <c r="A73" s="266">
        <v>29</v>
      </c>
      <c r="B73" s="952" t="s">
        <v>112</v>
      </c>
      <c r="C73" s="941" t="s">
        <v>486</v>
      </c>
      <c r="D73" s="520" t="s">
        <v>153</v>
      </c>
      <c r="E73" s="518">
        <f t="shared" si="6"/>
        <v>2</v>
      </c>
      <c r="F73" s="503">
        <f t="shared" si="7"/>
        <v>0</v>
      </c>
      <c r="G73" s="504">
        <f t="shared" si="8"/>
        <v>0</v>
      </c>
      <c r="H73" s="504">
        <f t="shared" si="9"/>
        <v>0</v>
      </c>
      <c r="I73" s="504">
        <f t="shared" si="10"/>
        <v>0</v>
      </c>
      <c r="J73" s="503">
        <f t="shared" si="11"/>
        <v>0</v>
      </c>
      <c r="K73" s="505" t="b">
        <v>0</v>
      </c>
      <c r="L73" s="505"/>
      <c r="M73" s="505"/>
      <c r="N73" s="505"/>
      <c r="O73" s="547" t="s">
        <v>349</v>
      </c>
      <c r="P73" s="507" t="s">
        <v>533</v>
      </c>
      <c r="Q73" s="550" t="s">
        <v>517</v>
      </c>
      <c r="R73" s="515"/>
      <c r="S73" s="551" t="s">
        <v>762</v>
      </c>
      <c r="T73" s="515"/>
      <c r="U73" s="552" t="s">
        <v>155</v>
      </c>
      <c r="V73" s="515"/>
      <c r="W73" s="511" t="s">
        <v>9</v>
      </c>
      <c r="X73" s="506"/>
      <c r="Y73" s="512"/>
    </row>
    <row r="74" spans="1:25" ht="32.4" x14ac:dyDescent="0.2">
      <c r="A74" s="266">
        <v>30</v>
      </c>
      <c r="B74" s="953"/>
      <c r="C74" s="958"/>
      <c r="D74" s="520" t="s">
        <v>156</v>
      </c>
      <c r="E74" s="518">
        <f t="shared" si="6"/>
        <v>2</v>
      </c>
      <c r="F74" s="503">
        <f t="shared" si="7"/>
        <v>0</v>
      </c>
      <c r="G74" s="504">
        <f t="shared" si="8"/>
        <v>0</v>
      </c>
      <c r="H74" s="504">
        <f t="shared" si="9"/>
        <v>0</v>
      </c>
      <c r="I74" s="504">
        <f t="shared" si="10"/>
        <v>0</v>
      </c>
      <c r="J74" s="503">
        <f t="shared" si="11"/>
        <v>0</v>
      </c>
      <c r="K74" s="505" t="b">
        <v>0</v>
      </c>
      <c r="L74" s="505" t="b">
        <v>0</v>
      </c>
      <c r="M74" s="505"/>
      <c r="N74" s="505"/>
      <c r="O74" s="547" t="s">
        <v>349</v>
      </c>
      <c r="P74" s="553" t="s">
        <v>202</v>
      </c>
      <c r="Q74" s="550" t="s">
        <v>513</v>
      </c>
      <c r="R74" s="515"/>
      <c r="S74" s="519" t="s">
        <v>519</v>
      </c>
      <c r="T74" s="515"/>
      <c r="U74" s="519" t="s">
        <v>523</v>
      </c>
      <c r="V74" s="515"/>
      <c r="W74" s="538" t="s">
        <v>9</v>
      </c>
      <c r="X74" s="506"/>
      <c r="Y74" s="512"/>
    </row>
    <row r="75" spans="1:25" ht="20.100000000000001" customHeight="1" x14ac:dyDescent="0.2">
      <c r="A75" s="266">
        <v>31</v>
      </c>
      <c r="B75" s="953"/>
      <c r="C75" s="958"/>
      <c r="D75" s="514" t="s">
        <v>157</v>
      </c>
      <c r="E75" s="502">
        <f t="shared" si="6"/>
        <v>2</v>
      </c>
      <c r="F75" s="503">
        <f t="shared" si="7"/>
        <v>0</v>
      </c>
      <c r="G75" s="504">
        <f t="shared" si="8"/>
        <v>0</v>
      </c>
      <c r="H75" s="504">
        <f t="shared" si="9"/>
        <v>0</v>
      </c>
      <c r="I75" s="504">
        <f t="shared" si="10"/>
        <v>0</v>
      </c>
      <c r="J75" s="503">
        <f t="shared" si="11"/>
        <v>0</v>
      </c>
      <c r="K75" s="554" t="b">
        <v>0</v>
      </c>
      <c r="L75" s="505" t="b">
        <v>0</v>
      </c>
      <c r="M75" s="505"/>
      <c r="N75" s="505"/>
      <c r="O75" s="547" t="s">
        <v>349</v>
      </c>
      <c r="P75" s="507" t="s">
        <v>202</v>
      </c>
      <c r="Q75" s="536" t="s">
        <v>513</v>
      </c>
      <c r="R75" s="515"/>
      <c r="S75" s="519" t="s">
        <v>158</v>
      </c>
      <c r="T75" s="515"/>
      <c r="U75" s="519" t="s">
        <v>159</v>
      </c>
      <c r="V75" s="515"/>
      <c r="W75" s="538" t="s">
        <v>9</v>
      </c>
      <c r="X75" s="506"/>
      <c r="Y75" s="512"/>
    </row>
    <row r="76" spans="1:25" ht="20.100000000000001" customHeight="1" x14ac:dyDescent="0.2">
      <c r="A76" s="266">
        <v>32</v>
      </c>
      <c r="B76" s="953"/>
      <c r="C76" s="958"/>
      <c r="D76" s="514" t="s">
        <v>118</v>
      </c>
      <c r="E76" s="502">
        <f t="shared" si="6"/>
        <v>2</v>
      </c>
      <c r="F76" s="503">
        <f t="shared" si="7"/>
        <v>0</v>
      </c>
      <c r="G76" s="504">
        <f t="shared" si="8"/>
        <v>0</v>
      </c>
      <c r="H76" s="504">
        <f t="shared" si="9"/>
        <v>0</v>
      </c>
      <c r="I76" s="504">
        <f t="shared" si="10"/>
        <v>0</v>
      </c>
      <c r="J76" s="503">
        <f t="shared" si="11"/>
        <v>0</v>
      </c>
      <c r="K76" s="554" t="b">
        <v>0</v>
      </c>
      <c r="L76" s="505"/>
      <c r="M76" s="505"/>
      <c r="N76" s="505"/>
      <c r="O76" s="547" t="s">
        <v>349</v>
      </c>
      <c r="P76" s="507" t="s">
        <v>533</v>
      </c>
      <c r="Q76" s="536" t="s">
        <v>522</v>
      </c>
      <c r="R76" s="515"/>
      <c r="S76" s="555" t="s">
        <v>520</v>
      </c>
      <c r="T76" s="515"/>
      <c r="U76" s="556" t="s">
        <v>521</v>
      </c>
      <c r="V76" s="515"/>
      <c r="W76" s="538" t="s">
        <v>9</v>
      </c>
      <c r="X76" s="506"/>
      <c r="Y76" s="512"/>
    </row>
    <row r="77" spans="1:25" ht="20.100000000000001" customHeight="1" x14ac:dyDescent="0.2">
      <c r="A77" s="266">
        <v>33</v>
      </c>
      <c r="B77" s="953"/>
      <c r="C77" s="958"/>
      <c r="D77" s="520" t="s">
        <v>269</v>
      </c>
      <c r="E77" s="518">
        <f t="shared" si="6"/>
        <v>2</v>
      </c>
      <c r="F77" s="503">
        <f t="shared" si="7"/>
        <v>0</v>
      </c>
      <c r="G77" s="504">
        <f t="shared" si="8"/>
        <v>0</v>
      </c>
      <c r="H77" s="504">
        <f t="shared" si="9"/>
        <v>0</v>
      </c>
      <c r="I77" s="504">
        <f t="shared" si="10"/>
        <v>0</v>
      </c>
      <c r="J77" s="503">
        <f t="shared" si="11"/>
        <v>0</v>
      </c>
      <c r="K77" s="557" t="b">
        <v>0</v>
      </c>
      <c r="L77" s="505" t="b">
        <v>0</v>
      </c>
      <c r="M77" s="505"/>
      <c r="N77" s="505"/>
      <c r="O77" s="547" t="s">
        <v>349</v>
      </c>
      <c r="P77" s="507" t="s">
        <v>533</v>
      </c>
      <c r="Q77" s="536" t="s">
        <v>532</v>
      </c>
      <c r="R77" s="515"/>
      <c r="S77" s="558" t="s">
        <v>116</v>
      </c>
      <c r="T77" s="515"/>
      <c r="U77" s="558" t="s">
        <v>133</v>
      </c>
      <c r="V77" s="515"/>
      <c r="W77" s="538" t="s">
        <v>9</v>
      </c>
      <c r="X77" s="506"/>
      <c r="Y77" s="512"/>
    </row>
    <row r="78" spans="1:25" ht="20.100000000000001" customHeight="1" x14ac:dyDescent="0.2">
      <c r="A78" s="266">
        <v>34</v>
      </c>
      <c r="B78" s="953"/>
      <c r="C78" s="958"/>
      <c r="D78" s="514" t="s">
        <v>119</v>
      </c>
      <c r="E78" s="502">
        <f t="shared" si="6"/>
        <v>2</v>
      </c>
      <c r="F78" s="503">
        <f t="shared" si="7"/>
        <v>0</v>
      </c>
      <c r="G78" s="504">
        <f t="shared" si="8"/>
        <v>0</v>
      </c>
      <c r="H78" s="504">
        <f t="shared" si="9"/>
        <v>0</v>
      </c>
      <c r="I78" s="504">
        <f t="shared" si="10"/>
        <v>0</v>
      </c>
      <c r="J78" s="503">
        <f t="shared" si="11"/>
        <v>0</v>
      </c>
      <c r="K78" s="505" t="b">
        <v>0</v>
      </c>
      <c r="L78" s="505"/>
      <c r="M78" s="505"/>
      <c r="N78" s="505"/>
      <c r="O78" s="547" t="s">
        <v>349</v>
      </c>
      <c r="P78" s="507" t="s">
        <v>533</v>
      </c>
      <c r="Q78" s="549" t="s">
        <v>522</v>
      </c>
      <c r="R78" s="515"/>
      <c r="S78" s="519" t="s">
        <v>397</v>
      </c>
      <c r="T78" s="515"/>
      <c r="U78" s="552" t="s">
        <v>15</v>
      </c>
      <c r="V78" s="515"/>
      <c r="W78" s="538" t="s">
        <v>9</v>
      </c>
      <c r="X78" s="506"/>
      <c r="Y78" s="512"/>
    </row>
    <row r="79" spans="1:25" ht="20.100000000000001" customHeight="1" x14ac:dyDescent="0.2">
      <c r="A79" s="266">
        <v>35</v>
      </c>
      <c r="B79" s="953"/>
      <c r="C79" s="941" t="s">
        <v>487</v>
      </c>
      <c r="D79" s="520" t="s">
        <v>153</v>
      </c>
      <c r="E79" s="518">
        <f t="shared" si="6"/>
        <v>2</v>
      </c>
      <c r="F79" s="503">
        <f t="shared" si="7"/>
        <v>0</v>
      </c>
      <c r="G79" s="504">
        <f t="shared" si="8"/>
        <v>0</v>
      </c>
      <c r="H79" s="504">
        <f t="shared" si="9"/>
        <v>0</v>
      </c>
      <c r="I79" s="504">
        <f t="shared" si="10"/>
        <v>0</v>
      </c>
      <c r="J79" s="503">
        <f t="shared" si="11"/>
        <v>0</v>
      </c>
      <c r="K79" s="559" t="b">
        <v>0</v>
      </c>
      <c r="L79" s="505"/>
      <c r="M79" s="505"/>
      <c r="N79" s="505"/>
      <c r="O79" s="547" t="s">
        <v>349</v>
      </c>
      <c r="P79" s="507" t="s">
        <v>533</v>
      </c>
      <c r="Q79" s="550" t="s">
        <v>522</v>
      </c>
      <c r="R79" s="515"/>
      <c r="S79" s="551" t="s">
        <v>763</v>
      </c>
      <c r="T79" s="515"/>
      <c r="U79" s="552" t="s">
        <v>155</v>
      </c>
      <c r="V79" s="515"/>
      <c r="W79" s="538" t="s">
        <v>9</v>
      </c>
      <c r="X79" s="506"/>
      <c r="Y79" s="512"/>
    </row>
    <row r="80" spans="1:25" ht="32.4" x14ac:dyDescent="0.2">
      <c r="A80" s="266">
        <v>36</v>
      </c>
      <c r="B80" s="953"/>
      <c r="C80" s="958"/>
      <c r="D80" s="520" t="s">
        <v>156</v>
      </c>
      <c r="E80" s="518">
        <f t="shared" si="6"/>
        <v>2</v>
      </c>
      <c r="F80" s="503">
        <f t="shared" si="7"/>
        <v>0</v>
      </c>
      <c r="G80" s="504">
        <f t="shared" si="8"/>
        <v>0</v>
      </c>
      <c r="H80" s="504">
        <f t="shared" si="9"/>
        <v>0</v>
      </c>
      <c r="I80" s="504">
        <f t="shared" si="10"/>
        <v>0</v>
      </c>
      <c r="J80" s="503">
        <f t="shared" si="11"/>
        <v>0</v>
      </c>
      <c r="K80" s="557" t="b">
        <v>0</v>
      </c>
      <c r="L80" s="505" t="b">
        <v>0</v>
      </c>
      <c r="M80" s="505"/>
      <c r="N80" s="505"/>
      <c r="O80" s="547" t="s">
        <v>349</v>
      </c>
      <c r="P80" s="553" t="s">
        <v>202</v>
      </c>
      <c r="Q80" s="550" t="s">
        <v>524</v>
      </c>
      <c r="R80" s="515"/>
      <c r="S80" s="519" t="s">
        <v>519</v>
      </c>
      <c r="T80" s="515"/>
      <c r="U80" s="519" t="s">
        <v>523</v>
      </c>
      <c r="V80" s="515"/>
      <c r="W80" s="538" t="s">
        <v>9</v>
      </c>
      <c r="X80" s="506"/>
      <c r="Y80" s="512"/>
    </row>
    <row r="81" spans="1:25" ht="20.100000000000001" customHeight="1" x14ac:dyDescent="0.2">
      <c r="A81" s="266">
        <v>37</v>
      </c>
      <c r="B81" s="953"/>
      <c r="C81" s="958"/>
      <c r="D81" s="514" t="s">
        <v>157</v>
      </c>
      <c r="E81" s="502">
        <f t="shared" si="6"/>
        <v>2</v>
      </c>
      <c r="F81" s="503">
        <f t="shared" si="7"/>
        <v>0</v>
      </c>
      <c r="G81" s="504">
        <f t="shared" si="8"/>
        <v>0</v>
      </c>
      <c r="H81" s="504">
        <f t="shared" si="9"/>
        <v>0</v>
      </c>
      <c r="I81" s="504">
        <f t="shared" si="10"/>
        <v>0</v>
      </c>
      <c r="J81" s="503">
        <f t="shared" si="11"/>
        <v>0</v>
      </c>
      <c r="K81" s="554" t="b">
        <v>0</v>
      </c>
      <c r="L81" s="505" t="b">
        <v>0</v>
      </c>
      <c r="M81" s="505"/>
      <c r="N81" s="505"/>
      <c r="O81" s="547" t="s">
        <v>349</v>
      </c>
      <c r="P81" s="507" t="s">
        <v>202</v>
      </c>
      <c r="Q81" s="536" t="s">
        <v>203</v>
      </c>
      <c r="R81" s="515"/>
      <c r="S81" s="519" t="s">
        <v>158</v>
      </c>
      <c r="T81" s="515"/>
      <c r="U81" s="519" t="s">
        <v>159</v>
      </c>
      <c r="V81" s="515"/>
      <c r="W81" s="538" t="s">
        <v>9</v>
      </c>
      <c r="X81" s="506"/>
      <c r="Y81" s="512"/>
    </row>
    <row r="82" spans="1:25" ht="20.100000000000001" customHeight="1" x14ac:dyDescent="0.2">
      <c r="A82" s="266">
        <v>38</v>
      </c>
      <c r="B82" s="953"/>
      <c r="C82" s="958"/>
      <c r="D82" s="514" t="s">
        <v>118</v>
      </c>
      <c r="E82" s="502">
        <f t="shared" si="6"/>
        <v>2</v>
      </c>
      <c r="F82" s="503">
        <f t="shared" si="7"/>
        <v>0</v>
      </c>
      <c r="G82" s="504">
        <f t="shared" si="8"/>
        <v>0</v>
      </c>
      <c r="H82" s="504">
        <f t="shared" si="9"/>
        <v>0</v>
      </c>
      <c r="I82" s="504">
        <f t="shared" si="10"/>
        <v>0</v>
      </c>
      <c r="J82" s="503">
        <f t="shared" si="11"/>
        <v>0</v>
      </c>
      <c r="K82" s="554" t="b">
        <v>0</v>
      </c>
      <c r="L82" s="505"/>
      <c r="M82" s="505"/>
      <c r="N82" s="505"/>
      <c r="O82" s="547" t="s">
        <v>349</v>
      </c>
      <c r="P82" s="507" t="s">
        <v>533</v>
      </c>
      <c r="Q82" s="536" t="s">
        <v>522</v>
      </c>
      <c r="R82" s="515"/>
      <c r="S82" s="555" t="s">
        <v>520</v>
      </c>
      <c r="T82" s="515"/>
      <c r="U82" s="556" t="s">
        <v>521</v>
      </c>
      <c r="V82" s="515"/>
      <c r="W82" s="538" t="s">
        <v>9</v>
      </c>
      <c r="X82" s="506"/>
      <c r="Y82" s="512"/>
    </row>
    <row r="83" spans="1:25" ht="20.100000000000001" customHeight="1" x14ac:dyDescent="0.2">
      <c r="A83" s="266">
        <v>39</v>
      </c>
      <c r="B83" s="953"/>
      <c r="C83" s="958"/>
      <c r="D83" s="520" t="s">
        <v>269</v>
      </c>
      <c r="E83" s="518">
        <f t="shared" si="6"/>
        <v>2</v>
      </c>
      <c r="F83" s="503">
        <f t="shared" si="7"/>
        <v>0</v>
      </c>
      <c r="G83" s="504">
        <f t="shared" si="8"/>
        <v>0</v>
      </c>
      <c r="H83" s="504">
        <f t="shared" si="9"/>
        <v>0</v>
      </c>
      <c r="I83" s="504">
        <f t="shared" si="10"/>
        <v>0</v>
      </c>
      <c r="J83" s="503">
        <f t="shared" si="11"/>
        <v>0</v>
      </c>
      <c r="K83" s="557" t="b">
        <v>0</v>
      </c>
      <c r="L83" s="505" t="b">
        <v>0</v>
      </c>
      <c r="M83" s="505"/>
      <c r="N83" s="505"/>
      <c r="O83" s="547" t="s">
        <v>349</v>
      </c>
      <c r="P83" s="507" t="s">
        <v>533</v>
      </c>
      <c r="Q83" s="536" t="s">
        <v>532</v>
      </c>
      <c r="R83" s="515"/>
      <c r="S83" s="558" t="s">
        <v>116</v>
      </c>
      <c r="T83" s="515"/>
      <c r="U83" s="558" t="s">
        <v>133</v>
      </c>
      <c r="V83" s="515"/>
      <c r="W83" s="538" t="s">
        <v>9</v>
      </c>
      <c r="X83" s="506"/>
      <c r="Y83" s="512"/>
    </row>
    <row r="84" spans="1:25" ht="20.100000000000001" customHeight="1" thickBot="1" x14ac:dyDescent="0.25">
      <c r="A84" s="266">
        <v>40</v>
      </c>
      <c r="B84" s="954"/>
      <c r="C84" s="942"/>
      <c r="D84" s="560" t="s">
        <v>119</v>
      </c>
      <c r="E84" s="561">
        <f t="shared" si="6"/>
        <v>2</v>
      </c>
      <c r="F84" s="446">
        <f t="shared" si="7"/>
        <v>0</v>
      </c>
      <c r="G84" s="445">
        <f t="shared" si="8"/>
        <v>0</v>
      </c>
      <c r="H84" s="445">
        <f t="shared" si="9"/>
        <v>0</v>
      </c>
      <c r="I84" s="445">
        <f t="shared" si="10"/>
        <v>0</v>
      </c>
      <c r="J84" s="446">
        <f t="shared" si="11"/>
        <v>0</v>
      </c>
      <c r="K84" s="444" t="b">
        <v>0</v>
      </c>
      <c r="L84" s="444"/>
      <c r="M84" s="444"/>
      <c r="N84" s="444"/>
      <c r="O84" s="562" t="s">
        <v>349</v>
      </c>
      <c r="P84" s="523" t="s">
        <v>533</v>
      </c>
      <c r="Q84" s="539" t="s">
        <v>522</v>
      </c>
      <c r="R84" s="525"/>
      <c r="S84" s="526" t="s">
        <v>397</v>
      </c>
      <c r="T84" s="525"/>
      <c r="U84" s="563" t="s">
        <v>15</v>
      </c>
      <c r="V84" s="525"/>
      <c r="W84" s="541" t="s">
        <v>9</v>
      </c>
      <c r="X84" s="421"/>
      <c r="Y84" s="470"/>
    </row>
    <row r="85" spans="1:25" s="272" customFormat="1" ht="16.8" thickTop="1" x14ac:dyDescent="0.2">
      <c r="A85" s="266"/>
      <c r="B85" s="453"/>
      <c r="C85" s="432"/>
      <c r="F85" s="432"/>
      <c r="G85" s="564"/>
      <c r="H85" s="564"/>
      <c r="I85" s="564"/>
      <c r="J85" s="432"/>
      <c r="K85" s="471"/>
      <c r="L85" s="432"/>
      <c r="M85" s="432"/>
      <c r="N85" s="432"/>
      <c r="O85" s="432"/>
      <c r="P85" s="589" t="s">
        <v>333</v>
      </c>
      <c r="Q85" s="669">
        <f>SUM(F64:F84)/SUM(E64:E84)</f>
        <v>0</v>
      </c>
      <c r="S85" s="698"/>
      <c r="W85" s="451"/>
      <c r="Y85" s="462"/>
    </row>
    <row r="86" spans="1:25" s="272" customFormat="1" ht="16.8" thickBot="1" x14ac:dyDescent="0.25">
      <c r="A86" s="266"/>
      <c r="B86" s="453"/>
      <c r="C86" s="432"/>
      <c r="F86" s="432"/>
      <c r="G86" s="432"/>
      <c r="H86" s="432"/>
      <c r="I86" s="432"/>
      <c r="J86" s="432"/>
      <c r="K86" s="432"/>
      <c r="L86" s="432"/>
      <c r="M86" s="432"/>
      <c r="N86" s="432"/>
      <c r="O86" s="432"/>
      <c r="P86" s="432"/>
      <c r="Q86" s="432"/>
      <c r="W86" s="451"/>
      <c r="Y86" s="462"/>
    </row>
    <row r="87" spans="1:25" ht="16.8" thickTop="1" x14ac:dyDescent="0.2">
      <c r="A87" s="266">
        <v>41</v>
      </c>
      <c r="B87" s="964" t="s">
        <v>7</v>
      </c>
      <c r="C87" s="959" t="s">
        <v>17</v>
      </c>
      <c r="D87" s="1053" t="s">
        <v>8</v>
      </c>
      <c r="E87" s="1055"/>
      <c r="F87" s="1056"/>
      <c r="G87" s="1056"/>
      <c r="H87" s="1056"/>
      <c r="I87" s="1056"/>
      <c r="J87" s="1057"/>
      <c r="K87" s="1002"/>
      <c r="L87" s="1002"/>
      <c r="M87" s="463"/>
      <c r="N87" s="463"/>
      <c r="O87" s="1051" t="s">
        <v>349</v>
      </c>
      <c r="P87" s="960" t="s">
        <v>230</v>
      </c>
      <c r="Q87" s="961"/>
      <c r="R87" s="532"/>
      <c r="S87" s="565" t="s">
        <v>29</v>
      </c>
      <c r="T87" s="532"/>
      <c r="U87" s="565" t="s">
        <v>250</v>
      </c>
      <c r="V87" s="532"/>
      <c r="W87" s="566" t="s">
        <v>251</v>
      </c>
      <c r="X87" s="420"/>
      <c r="Y87" s="466"/>
    </row>
    <row r="88" spans="1:25" ht="20.100000000000001" customHeight="1" x14ac:dyDescent="0.2">
      <c r="A88" s="266">
        <v>42</v>
      </c>
      <c r="B88" s="965"/>
      <c r="C88" s="944"/>
      <c r="D88" s="1054"/>
      <c r="E88" s="1058"/>
      <c r="F88" s="1059"/>
      <c r="G88" s="1059"/>
      <c r="H88" s="1059"/>
      <c r="I88" s="1059"/>
      <c r="J88" s="1060"/>
      <c r="K88" s="1049"/>
      <c r="L88" s="1049"/>
      <c r="M88" s="557"/>
      <c r="N88" s="557"/>
      <c r="O88" s="1052"/>
      <c r="P88" s="962"/>
      <c r="Q88" s="963"/>
      <c r="R88" s="515"/>
      <c r="S88" s="567" t="s">
        <v>248</v>
      </c>
      <c r="T88" s="515"/>
      <c r="U88" s="568" t="s">
        <v>249</v>
      </c>
      <c r="V88" s="515"/>
      <c r="W88" s="511" t="s">
        <v>9</v>
      </c>
      <c r="X88" s="506"/>
      <c r="Y88" s="512"/>
    </row>
    <row r="89" spans="1:25" ht="20.100000000000001" customHeight="1" x14ac:dyDescent="0.2">
      <c r="A89" s="266">
        <v>43</v>
      </c>
      <c r="B89" s="965"/>
      <c r="C89" s="944"/>
      <c r="D89" s="569" t="s">
        <v>110</v>
      </c>
      <c r="E89" s="518">
        <f t="shared" ref="E89:E99" si="12">IF(P89="◎",2,3)</f>
        <v>2</v>
      </c>
      <c r="F89" s="485">
        <f>MAX(G89:J89)</f>
        <v>0</v>
      </c>
      <c r="G89" s="484">
        <f>IF(AND(K89=TRUE,P89="●" ),3,0)</f>
        <v>0</v>
      </c>
      <c r="H89" s="484">
        <f>IF(AND(K89=TRUE,P89="◎" ),2,0)</f>
        <v>0</v>
      </c>
      <c r="I89" s="484">
        <f>IF(AND(K89=TRUE,P89="○" ),1,0)</f>
        <v>0</v>
      </c>
      <c r="J89" s="485">
        <f>IF(L89=TRUE,1,0)</f>
        <v>0</v>
      </c>
      <c r="K89" s="557" t="b">
        <v>0</v>
      </c>
      <c r="L89" s="570" t="b">
        <v>0</v>
      </c>
      <c r="M89" s="570"/>
      <c r="N89" s="570"/>
      <c r="O89" s="571" t="s">
        <v>349</v>
      </c>
      <c r="P89" s="572" t="s">
        <v>202</v>
      </c>
      <c r="Q89" s="573" t="s">
        <v>524</v>
      </c>
      <c r="R89" s="574"/>
      <c r="S89" s="699" t="s">
        <v>252</v>
      </c>
      <c r="T89" s="574"/>
      <c r="U89" s="510" t="s">
        <v>464</v>
      </c>
      <c r="V89" s="574"/>
      <c r="W89" s="575" t="s">
        <v>253</v>
      </c>
      <c r="X89" s="570"/>
      <c r="Y89" s="576"/>
    </row>
    <row r="90" spans="1:25" ht="32.4" x14ac:dyDescent="0.2">
      <c r="A90" s="266">
        <v>44</v>
      </c>
      <c r="B90" s="965"/>
      <c r="C90" s="944"/>
      <c r="D90" s="514" t="s">
        <v>256</v>
      </c>
      <c r="E90" s="577">
        <f t="shared" si="12"/>
        <v>2</v>
      </c>
      <c r="F90" s="503">
        <f t="shared" ref="F90:F99" si="13">MAX(G90:J90)</f>
        <v>0</v>
      </c>
      <c r="G90" s="504">
        <f t="shared" ref="G90:G99" si="14">IF(AND(K90=TRUE,P90="●" ),3,0)</f>
        <v>0</v>
      </c>
      <c r="H90" s="504">
        <f t="shared" ref="H90:H99" si="15">IF(AND(K90=TRUE,P90="◎" ),2,0)</f>
        <v>0</v>
      </c>
      <c r="I90" s="504">
        <f t="shared" ref="I90:I99" si="16">IF(AND(K90=TRUE,P90="○" ),1,0)</f>
        <v>0</v>
      </c>
      <c r="J90" s="503">
        <f t="shared" ref="J90:J99" si="17">IF(L90=TRUE,1,0)</f>
        <v>0</v>
      </c>
      <c r="K90" s="505" t="b">
        <v>0</v>
      </c>
      <c r="L90" s="506" t="b">
        <v>0</v>
      </c>
      <c r="M90" s="506"/>
      <c r="N90" s="506"/>
      <c r="O90" s="547" t="s">
        <v>349</v>
      </c>
      <c r="P90" s="572" t="s">
        <v>334</v>
      </c>
      <c r="Q90" s="573" t="s">
        <v>524</v>
      </c>
      <c r="R90" s="515"/>
      <c r="S90" s="519" t="s">
        <v>465</v>
      </c>
      <c r="T90" s="515"/>
      <c r="U90" s="519" t="s">
        <v>466</v>
      </c>
      <c r="V90" s="515"/>
      <c r="W90" s="511" t="s">
        <v>9</v>
      </c>
      <c r="X90" s="506"/>
      <c r="Y90" s="512"/>
    </row>
    <row r="91" spans="1:25" x14ac:dyDescent="0.2">
      <c r="A91" s="266">
        <v>45</v>
      </c>
      <c r="B91" s="965"/>
      <c r="C91" s="944"/>
      <c r="D91" s="520" t="s">
        <v>461</v>
      </c>
      <c r="E91" s="504">
        <f t="shared" si="12"/>
        <v>3</v>
      </c>
      <c r="F91" s="503">
        <f t="shared" si="13"/>
        <v>0</v>
      </c>
      <c r="G91" s="504">
        <f t="shared" si="14"/>
        <v>0</v>
      </c>
      <c r="H91" s="504">
        <f t="shared" si="15"/>
        <v>0</v>
      </c>
      <c r="I91" s="504">
        <f t="shared" si="16"/>
        <v>0</v>
      </c>
      <c r="J91" s="503">
        <f t="shared" si="17"/>
        <v>0</v>
      </c>
      <c r="K91" s="505" t="b">
        <v>0</v>
      </c>
      <c r="L91" s="506"/>
      <c r="M91" s="506"/>
      <c r="N91" s="506"/>
      <c r="O91" s="547" t="s">
        <v>349</v>
      </c>
      <c r="P91" s="548" t="s">
        <v>534</v>
      </c>
      <c r="Q91" s="549" t="s">
        <v>522</v>
      </c>
      <c r="R91" s="515"/>
      <c r="S91" s="578" t="s">
        <v>765</v>
      </c>
      <c r="T91" s="515"/>
      <c r="U91" s="568" t="s">
        <v>463</v>
      </c>
      <c r="V91" s="515"/>
      <c r="W91" s="511" t="s">
        <v>9</v>
      </c>
      <c r="X91" s="506"/>
      <c r="Y91" s="512"/>
    </row>
    <row r="92" spans="1:25" ht="32.4" x14ac:dyDescent="0.2">
      <c r="A92" s="266">
        <v>46</v>
      </c>
      <c r="B92" s="965"/>
      <c r="C92" s="944"/>
      <c r="D92" s="520" t="s">
        <v>457</v>
      </c>
      <c r="E92" s="504">
        <f t="shared" si="12"/>
        <v>2</v>
      </c>
      <c r="F92" s="503">
        <f t="shared" si="13"/>
        <v>0</v>
      </c>
      <c r="G92" s="504">
        <f t="shared" si="14"/>
        <v>0</v>
      </c>
      <c r="H92" s="504">
        <f t="shared" si="15"/>
        <v>0</v>
      </c>
      <c r="I92" s="504">
        <f t="shared" si="16"/>
        <v>0</v>
      </c>
      <c r="J92" s="503">
        <f t="shared" si="17"/>
        <v>0</v>
      </c>
      <c r="K92" s="505" t="b">
        <v>0</v>
      </c>
      <c r="L92" s="506"/>
      <c r="M92" s="506"/>
      <c r="N92" s="506"/>
      <c r="O92" s="547" t="s">
        <v>349</v>
      </c>
      <c r="P92" s="548" t="s">
        <v>202</v>
      </c>
      <c r="Q92" s="549" t="s">
        <v>522</v>
      </c>
      <c r="R92" s="515"/>
      <c r="S92" s="578" t="s">
        <v>458</v>
      </c>
      <c r="T92" s="515"/>
      <c r="U92" s="568" t="s">
        <v>459</v>
      </c>
      <c r="V92" s="515"/>
      <c r="W92" s="511" t="s">
        <v>9</v>
      </c>
      <c r="X92" s="506"/>
      <c r="Y92" s="512"/>
    </row>
    <row r="93" spans="1:25" ht="32.4" x14ac:dyDescent="0.2">
      <c r="A93" s="266">
        <v>47</v>
      </c>
      <c r="B93" s="965"/>
      <c r="C93" s="945"/>
      <c r="D93" s="520" t="s">
        <v>460</v>
      </c>
      <c r="E93" s="504">
        <f t="shared" si="12"/>
        <v>2</v>
      </c>
      <c r="F93" s="503">
        <f t="shared" si="13"/>
        <v>0</v>
      </c>
      <c r="G93" s="504">
        <f t="shared" si="14"/>
        <v>0</v>
      </c>
      <c r="H93" s="504">
        <f t="shared" si="15"/>
        <v>0</v>
      </c>
      <c r="I93" s="504">
        <f t="shared" si="16"/>
        <v>0</v>
      </c>
      <c r="J93" s="503">
        <f t="shared" si="17"/>
        <v>0</v>
      </c>
      <c r="K93" s="505" t="b">
        <v>0</v>
      </c>
      <c r="L93" s="506"/>
      <c r="M93" s="506"/>
      <c r="N93" s="506"/>
      <c r="O93" s="547" t="s">
        <v>349</v>
      </c>
      <c r="P93" s="548" t="s">
        <v>202</v>
      </c>
      <c r="Q93" s="549" t="s">
        <v>522</v>
      </c>
      <c r="R93" s="515"/>
      <c r="S93" s="578" t="s">
        <v>458</v>
      </c>
      <c r="T93" s="515"/>
      <c r="U93" s="568" t="s">
        <v>459</v>
      </c>
      <c r="V93" s="515"/>
      <c r="W93" s="511" t="s">
        <v>9</v>
      </c>
      <c r="X93" s="506"/>
      <c r="Y93" s="512"/>
    </row>
    <row r="94" spans="1:25" ht="20.100000000000001" customHeight="1" x14ac:dyDescent="0.2">
      <c r="A94" s="266">
        <v>48</v>
      </c>
      <c r="B94" s="965"/>
      <c r="C94" s="943" t="s">
        <v>451</v>
      </c>
      <c r="D94" s="520" t="s">
        <v>452</v>
      </c>
      <c r="E94" s="504">
        <f t="shared" si="12"/>
        <v>2</v>
      </c>
      <c r="F94" s="503">
        <f t="shared" si="13"/>
        <v>0</v>
      </c>
      <c r="G94" s="504">
        <f t="shared" si="14"/>
        <v>0</v>
      </c>
      <c r="H94" s="504">
        <f t="shared" si="15"/>
        <v>0</v>
      </c>
      <c r="I94" s="504">
        <f t="shared" si="16"/>
        <v>0</v>
      </c>
      <c r="J94" s="503">
        <f t="shared" si="17"/>
        <v>0</v>
      </c>
      <c r="K94" s="505" t="b">
        <v>0</v>
      </c>
      <c r="L94" s="506"/>
      <c r="M94" s="579"/>
      <c r="N94" s="1050" t="s">
        <v>559</v>
      </c>
      <c r="O94" s="547" t="s">
        <v>349</v>
      </c>
      <c r="P94" s="548" t="s">
        <v>202</v>
      </c>
      <c r="Q94" s="549" t="s">
        <v>522</v>
      </c>
      <c r="R94" s="515"/>
      <c r="S94" s="519" t="s">
        <v>453</v>
      </c>
      <c r="T94" s="515"/>
      <c r="U94" s="537" t="s">
        <v>454</v>
      </c>
      <c r="V94" s="515"/>
      <c r="W94" s="511" t="s">
        <v>9</v>
      </c>
      <c r="X94" s="506"/>
      <c r="Y94" s="512"/>
    </row>
    <row r="95" spans="1:25" ht="32.4" x14ac:dyDescent="0.2">
      <c r="A95" s="266">
        <v>49</v>
      </c>
      <c r="B95" s="965"/>
      <c r="C95" s="944"/>
      <c r="D95" s="520" t="s">
        <v>455</v>
      </c>
      <c r="E95" s="504">
        <f t="shared" si="12"/>
        <v>2</v>
      </c>
      <c r="F95" s="503">
        <f t="shared" si="13"/>
        <v>0</v>
      </c>
      <c r="G95" s="504">
        <f t="shared" si="14"/>
        <v>0</v>
      </c>
      <c r="H95" s="504">
        <f t="shared" si="15"/>
        <v>0</v>
      </c>
      <c r="I95" s="504">
        <f t="shared" si="16"/>
        <v>0</v>
      </c>
      <c r="J95" s="503">
        <f t="shared" si="17"/>
        <v>0</v>
      </c>
      <c r="K95" s="554" t="b">
        <v>0</v>
      </c>
      <c r="L95" s="506" t="b">
        <v>0</v>
      </c>
      <c r="M95" s="570"/>
      <c r="N95" s="1049"/>
      <c r="O95" s="547" t="s">
        <v>349</v>
      </c>
      <c r="P95" s="507" t="s">
        <v>202</v>
      </c>
      <c r="Q95" s="536" t="s">
        <v>524</v>
      </c>
      <c r="R95" s="515"/>
      <c r="S95" s="519" t="s">
        <v>473</v>
      </c>
      <c r="T95" s="515"/>
      <c r="U95" s="519" t="s">
        <v>474</v>
      </c>
      <c r="V95" s="515"/>
      <c r="W95" s="538" t="s">
        <v>9</v>
      </c>
      <c r="X95" s="506"/>
      <c r="Y95" s="512"/>
    </row>
    <row r="96" spans="1:25" ht="20.100000000000001" customHeight="1" x14ac:dyDescent="0.2">
      <c r="A96" s="266">
        <v>50</v>
      </c>
      <c r="B96" s="965"/>
      <c r="C96" s="955" t="s">
        <v>335</v>
      </c>
      <c r="D96" s="520" t="s">
        <v>31</v>
      </c>
      <c r="E96" s="504">
        <f t="shared" si="12"/>
        <v>2</v>
      </c>
      <c r="F96" s="503">
        <f t="shared" si="13"/>
        <v>0</v>
      </c>
      <c r="G96" s="504">
        <f t="shared" si="14"/>
        <v>0</v>
      </c>
      <c r="H96" s="504">
        <f t="shared" si="15"/>
        <v>0</v>
      </c>
      <c r="I96" s="504">
        <f t="shared" si="16"/>
        <v>0</v>
      </c>
      <c r="J96" s="503">
        <f t="shared" si="17"/>
        <v>0</v>
      </c>
      <c r="K96" s="505" t="b">
        <v>0</v>
      </c>
      <c r="L96" s="506" t="b">
        <v>0</v>
      </c>
      <c r="M96" s="506"/>
      <c r="N96" s="1050" t="s">
        <v>559</v>
      </c>
      <c r="O96" s="547" t="s">
        <v>349</v>
      </c>
      <c r="P96" s="548" t="s">
        <v>202</v>
      </c>
      <c r="Q96" s="549" t="s">
        <v>524</v>
      </c>
      <c r="R96" s="515"/>
      <c r="S96" s="519" t="s">
        <v>753</v>
      </c>
      <c r="T96" s="515"/>
      <c r="U96" s="519" t="s">
        <v>33</v>
      </c>
      <c r="V96" s="515"/>
      <c r="W96" s="511"/>
      <c r="X96" s="506"/>
      <c r="Y96" s="512"/>
    </row>
    <row r="97" spans="1:25" ht="20.100000000000001" customHeight="1" x14ac:dyDescent="0.2">
      <c r="A97" s="266">
        <v>51</v>
      </c>
      <c r="B97" s="965"/>
      <c r="C97" s="956"/>
      <c r="D97" s="520" t="s">
        <v>467</v>
      </c>
      <c r="E97" s="504">
        <f t="shared" si="12"/>
        <v>2</v>
      </c>
      <c r="F97" s="503">
        <f t="shared" si="13"/>
        <v>0</v>
      </c>
      <c r="G97" s="504">
        <f t="shared" si="14"/>
        <v>0</v>
      </c>
      <c r="H97" s="504">
        <f t="shared" si="15"/>
        <v>0</v>
      </c>
      <c r="I97" s="504">
        <f t="shared" si="16"/>
        <v>0</v>
      </c>
      <c r="J97" s="503">
        <f t="shared" si="17"/>
        <v>0</v>
      </c>
      <c r="K97" s="554" t="b">
        <v>0</v>
      </c>
      <c r="L97" s="505" t="b">
        <v>0</v>
      </c>
      <c r="M97" s="505" t="b">
        <v>0</v>
      </c>
      <c r="N97" s="1048"/>
      <c r="O97" s="547" t="s">
        <v>349</v>
      </c>
      <c r="P97" s="507" t="s">
        <v>202</v>
      </c>
      <c r="Q97" s="536" t="s">
        <v>524</v>
      </c>
      <c r="R97" s="515"/>
      <c r="S97" s="519" t="s">
        <v>468</v>
      </c>
      <c r="T97" s="515"/>
      <c r="U97" s="519" t="s">
        <v>469</v>
      </c>
      <c r="V97" s="515"/>
      <c r="W97" s="538" t="s">
        <v>9</v>
      </c>
      <c r="X97" s="506"/>
      <c r="Y97" s="512"/>
    </row>
    <row r="98" spans="1:25" x14ac:dyDescent="0.2">
      <c r="A98" s="266">
        <v>52</v>
      </c>
      <c r="B98" s="965"/>
      <c r="C98" s="956"/>
      <c r="D98" s="520" t="s">
        <v>147</v>
      </c>
      <c r="E98" s="504">
        <f t="shared" si="12"/>
        <v>2</v>
      </c>
      <c r="F98" s="503">
        <f t="shared" si="13"/>
        <v>0</v>
      </c>
      <c r="G98" s="504">
        <f t="shared" si="14"/>
        <v>0</v>
      </c>
      <c r="H98" s="504">
        <f t="shared" si="15"/>
        <v>0</v>
      </c>
      <c r="I98" s="504">
        <f t="shared" si="16"/>
        <v>0</v>
      </c>
      <c r="J98" s="503">
        <f>IF(L98=TRUE,0,0)</f>
        <v>0</v>
      </c>
      <c r="K98" s="557" t="b">
        <v>0</v>
      </c>
      <c r="L98" s="505" t="b">
        <v>0</v>
      </c>
      <c r="M98" s="505" t="b">
        <v>0</v>
      </c>
      <c r="N98" s="1048"/>
      <c r="O98" s="547" t="s">
        <v>349</v>
      </c>
      <c r="P98" s="507" t="s">
        <v>533</v>
      </c>
      <c r="Q98" s="580" t="s">
        <v>522</v>
      </c>
      <c r="R98" s="515"/>
      <c r="S98" s="581" t="s">
        <v>471</v>
      </c>
      <c r="T98" s="582"/>
      <c r="U98" s="568" t="s">
        <v>472</v>
      </c>
      <c r="V98" s="582"/>
      <c r="W98" s="538" t="s">
        <v>9</v>
      </c>
      <c r="X98" s="506"/>
      <c r="Y98" s="512"/>
    </row>
    <row r="99" spans="1:25" ht="20.100000000000001" customHeight="1" x14ac:dyDescent="0.2">
      <c r="A99" s="266">
        <v>53</v>
      </c>
      <c r="B99" s="965"/>
      <c r="C99" s="957"/>
      <c r="D99" s="520" t="s">
        <v>148</v>
      </c>
      <c r="E99" s="504">
        <f t="shared" si="12"/>
        <v>2</v>
      </c>
      <c r="F99" s="503">
        <f t="shared" si="13"/>
        <v>0</v>
      </c>
      <c r="G99" s="504">
        <f t="shared" si="14"/>
        <v>0</v>
      </c>
      <c r="H99" s="504">
        <f t="shared" si="15"/>
        <v>0</v>
      </c>
      <c r="I99" s="504">
        <f t="shared" si="16"/>
        <v>0</v>
      </c>
      <c r="J99" s="503">
        <f t="shared" si="17"/>
        <v>0</v>
      </c>
      <c r="K99" s="505" t="b">
        <v>0</v>
      </c>
      <c r="L99" s="505" t="b">
        <v>0</v>
      </c>
      <c r="M99" s="505" t="b">
        <v>0</v>
      </c>
      <c r="N99" s="1049"/>
      <c r="O99" s="547" t="s">
        <v>349</v>
      </c>
      <c r="P99" s="548" t="s">
        <v>202</v>
      </c>
      <c r="Q99" s="549" t="s">
        <v>524</v>
      </c>
      <c r="R99" s="515"/>
      <c r="S99" s="519" t="s">
        <v>470</v>
      </c>
      <c r="T99" s="515"/>
      <c r="U99" s="519" t="s">
        <v>49</v>
      </c>
      <c r="V99" s="515"/>
      <c r="W99" s="538" t="s">
        <v>9</v>
      </c>
      <c r="X99" s="506"/>
      <c r="Y99" s="512"/>
    </row>
    <row r="100" spans="1:25" s="272" customFormat="1" x14ac:dyDescent="0.2">
      <c r="A100" s="266">
        <v>54</v>
      </c>
      <c r="B100" s="965"/>
      <c r="C100" s="583"/>
      <c r="D100" s="584"/>
      <c r="E100" s="585"/>
      <c r="F100" s="586"/>
      <c r="G100" s="586"/>
      <c r="H100" s="586"/>
      <c r="I100" s="586"/>
      <c r="J100" s="586"/>
      <c r="K100" s="587"/>
      <c r="L100" s="588"/>
      <c r="M100" s="588"/>
      <c r="N100" s="588"/>
      <c r="O100" s="432"/>
      <c r="P100" s="589" t="s">
        <v>333</v>
      </c>
      <c r="Q100" s="590">
        <f>IF(COUNTIF(K96:M99,"TRUE")&gt;0,SUM(F89:F99)/SUM(E89:E99),0)</f>
        <v>0</v>
      </c>
      <c r="R100" s="591"/>
      <c r="S100" s="592" t="str">
        <f>IF(AND($Q$100&gt;0,$Q$107&gt;0),"エラー！外壁を１種類のみお選び下さい。","")</f>
        <v/>
      </c>
      <c r="T100" s="584"/>
      <c r="U100" s="584"/>
      <c r="V100" s="584"/>
      <c r="W100" s="593"/>
      <c r="X100" s="584"/>
      <c r="Y100" s="594"/>
    </row>
    <row r="101" spans="1:25" s="272" customFormat="1" x14ac:dyDescent="0.2">
      <c r="A101" s="266">
        <v>55</v>
      </c>
      <c r="B101" s="965"/>
      <c r="C101" s="595"/>
      <c r="D101" s="596"/>
      <c r="E101" s="597"/>
      <c r="F101" s="588"/>
      <c r="G101" s="588"/>
      <c r="H101" s="588"/>
      <c r="I101" s="588"/>
      <c r="J101" s="588"/>
      <c r="K101" s="598"/>
      <c r="L101" s="598"/>
      <c r="M101" s="598"/>
      <c r="N101" s="598"/>
      <c r="O101" s="595"/>
      <c r="P101" s="595"/>
      <c r="Q101" s="595"/>
      <c r="R101" s="599"/>
      <c r="S101" s="596"/>
      <c r="T101" s="596"/>
      <c r="U101" s="596"/>
      <c r="V101" s="596"/>
      <c r="W101" s="600"/>
      <c r="X101" s="596"/>
      <c r="Y101" s="601"/>
    </row>
    <row r="102" spans="1:25" ht="32.4" x14ac:dyDescent="0.2">
      <c r="A102" s="266">
        <v>56</v>
      </c>
      <c r="B102" s="965"/>
      <c r="C102" s="967" t="s">
        <v>111</v>
      </c>
      <c r="D102" s="520" t="s">
        <v>475</v>
      </c>
      <c r="E102" s="602">
        <f>IF(P102="◎",2,3)</f>
        <v>2</v>
      </c>
      <c r="F102" s="505">
        <f>MAX(G102:J102)</f>
        <v>0</v>
      </c>
      <c r="G102" s="603">
        <f>IF(AND(K102=TRUE,P102="●" ),3,0)</f>
        <v>0</v>
      </c>
      <c r="H102" s="603">
        <f>IF(AND(K102=TRUE,P102="◎" ),2,0)</f>
        <v>0</v>
      </c>
      <c r="I102" s="603">
        <f>IF(AND(K102=TRUE,P102="○" ),1,0)</f>
        <v>0</v>
      </c>
      <c r="J102" s="505">
        <f>IF(L102=TRUE,1,0)</f>
        <v>0</v>
      </c>
      <c r="K102" s="505" t="b">
        <v>0</v>
      </c>
      <c r="L102" s="554" t="b">
        <v>0</v>
      </c>
      <c r="M102" s="505" t="b">
        <v>0</v>
      </c>
      <c r="N102" s="554" t="s">
        <v>559</v>
      </c>
      <c r="O102" s="547" t="s">
        <v>349</v>
      </c>
      <c r="P102" s="507" t="s">
        <v>202</v>
      </c>
      <c r="Q102" s="536" t="s">
        <v>524</v>
      </c>
      <c r="R102" s="515"/>
      <c r="S102" s="558" t="s">
        <v>34</v>
      </c>
      <c r="T102" s="515"/>
      <c r="U102" s="558" t="s">
        <v>35</v>
      </c>
      <c r="V102" s="515"/>
      <c r="W102" s="538" t="s">
        <v>9</v>
      </c>
      <c r="X102" s="506"/>
      <c r="Y102" s="512"/>
    </row>
    <row r="103" spans="1:25" x14ac:dyDescent="0.2">
      <c r="A103" s="266">
        <v>57</v>
      </c>
      <c r="B103" s="965"/>
      <c r="C103" s="968"/>
      <c r="D103" s="520" t="s">
        <v>476</v>
      </c>
      <c r="E103" s="504">
        <f>IF(P103="◎",2,3)</f>
        <v>2</v>
      </c>
      <c r="F103" s="503">
        <f>MAX(G103:J103)</f>
        <v>0</v>
      </c>
      <c r="G103" s="504">
        <f>IF(AND(K103=TRUE,P103="●" ),3,0)</f>
        <v>0</v>
      </c>
      <c r="H103" s="504">
        <f>IF(AND(K103=TRUE,P103="◎" ),2,0)</f>
        <v>0</v>
      </c>
      <c r="I103" s="504">
        <f>IF(AND(K103=TRUE,P103="○" ),1,0)</f>
        <v>0</v>
      </c>
      <c r="J103" s="503">
        <f>IF(L103=TRUE,0,0)</f>
        <v>0</v>
      </c>
      <c r="K103" s="505" t="b">
        <v>0</v>
      </c>
      <c r="L103" s="505" t="b">
        <v>0</v>
      </c>
      <c r="M103" s="505" t="b">
        <v>0</v>
      </c>
      <c r="N103" s="1050" t="s">
        <v>559</v>
      </c>
      <c r="O103" s="1073" t="s">
        <v>349</v>
      </c>
      <c r="P103" s="507" t="s">
        <v>202</v>
      </c>
      <c r="Q103" s="580" t="s">
        <v>522</v>
      </c>
      <c r="R103" s="515"/>
      <c r="S103" s="581" t="s">
        <v>478</v>
      </c>
      <c r="T103" s="515"/>
      <c r="U103" s="568" t="s">
        <v>477</v>
      </c>
      <c r="V103" s="515"/>
      <c r="W103" s="538" t="s">
        <v>9</v>
      </c>
      <c r="X103" s="506"/>
      <c r="Y103" s="512"/>
    </row>
    <row r="104" spans="1:25" ht="32.4" x14ac:dyDescent="0.2">
      <c r="A104" s="266">
        <v>58</v>
      </c>
      <c r="B104" s="965"/>
      <c r="C104" s="968"/>
      <c r="D104" s="520" t="s">
        <v>36</v>
      </c>
      <c r="E104" s="504">
        <f>IF(P104="◎",2,3)</f>
        <v>2</v>
      </c>
      <c r="F104" s="503">
        <f>MAX(G104:J104)</f>
        <v>0</v>
      </c>
      <c r="G104" s="504">
        <f>IF(AND(K104=TRUE,P104="●" ),3,0)</f>
        <v>0</v>
      </c>
      <c r="H104" s="504">
        <f>IF(AND(K104=TRUE,P104="◎" ),2,0)</f>
        <v>0</v>
      </c>
      <c r="I104" s="504">
        <f>IF(AND(K104=TRUE,P104="○" ),1,0)</f>
        <v>0</v>
      </c>
      <c r="J104" s="503">
        <f>IF(L104=TRUE,0,0)</f>
        <v>0</v>
      </c>
      <c r="K104" s="505" t="b">
        <v>0</v>
      </c>
      <c r="L104" s="505" t="b">
        <v>0</v>
      </c>
      <c r="M104" s="505"/>
      <c r="N104" s="1049"/>
      <c r="O104" s="1052"/>
      <c r="P104" s="507" t="s">
        <v>202</v>
      </c>
      <c r="Q104" s="580" t="s">
        <v>522</v>
      </c>
      <c r="R104" s="515"/>
      <c r="S104" s="581" t="s">
        <v>479</v>
      </c>
      <c r="T104" s="515"/>
      <c r="U104" s="568" t="s">
        <v>481</v>
      </c>
      <c r="V104" s="515"/>
      <c r="W104" s="538"/>
      <c r="X104" s="506"/>
      <c r="Y104" s="512"/>
    </row>
    <row r="105" spans="1:25" x14ac:dyDescent="0.2">
      <c r="A105" s="266">
        <v>59</v>
      </c>
      <c r="B105" s="965"/>
      <c r="C105" s="968"/>
      <c r="D105" s="520" t="s">
        <v>480</v>
      </c>
      <c r="E105" s="504">
        <f>IF(P105="◎",2,3)</f>
        <v>2</v>
      </c>
      <c r="F105" s="503">
        <f>MAX(G105:J105)</f>
        <v>0</v>
      </c>
      <c r="G105" s="504">
        <f>IF(AND(K105=TRUE,P105="●" ),3,0)</f>
        <v>0</v>
      </c>
      <c r="H105" s="504">
        <f>IF(AND(K105=TRUE,P105="◎" ),2,0)</f>
        <v>0</v>
      </c>
      <c r="I105" s="504">
        <f>IF(AND(K105=TRUE,P105="○" ),1,0)</f>
        <v>0</v>
      </c>
      <c r="J105" s="503">
        <f>IF(L105=TRUE,0,0)</f>
        <v>0</v>
      </c>
      <c r="K105" s="570" t="b">
        <v>0</v>
      </c>
      <c r="L105" s="570" t="b">
        <v>0</v>
      </c>
      <c r="M105" s="506"/>
      <c r="N105" s="1050" t="s">
        <v>559</v>
      </c>
      <c r="O105" s="1073" t="s">
        <v>349</v>
      </c>
      <c r="P105" s="548" t="s">
        <v>202</v>
      </c>
      <c r="Q105" s="604" t="s">
        <v>522</v>
      </c>
      <c r="R105" s="515"/>
      <c r="S105" s="519" t="s">
        <v>482</v>
      </c>
      <c r="T105" s="515"/>
      <c r="U105" s="552" t="s">
        <v>500</v>
      </c>
      <c r="V105" s="515"/>
      <c r="W105" s="538"/>
      <c r="X105" s="506"/>
      <c r="Y105" s="512"/>
    </row>
    <row r="106" spans="1:25" ht="16.8" thickBot="1" x14ac:dyDescent="0.25">
      <c r="A106" s="266">
        <v>60</v>
      </c>
      <c r="B106" s="966"/>
      <c r="C106" s="969"/>
      <c r="D106" s="521" t="s">
        <v>494</v>
      </c>
      <c r="E106" s="445">
        <f>IF(P106="◎",2,3)</f>
        <v>2</v>
      </c>
      <c r="F106" s="446">
        <f>MAX(G106:J106)</f>
        <v>0</v>
      </c>
      <c r="G106" s="445">
        <f>IF(AND(K106=TRUE,P106="●" ),3,0)</f>
        <v>0</v>
      </c>
      <c r="H106" s="445">
        <f>IF(AND(K106=TRUE,P106="◎" ),2,0)</f>
        <v>0</v>
      </c>
      <c r="I106" s="445">
        <f>IF(AND(K106=TRUE,P106="○" ),1,0)</f>
        <v>0</v>
      </c>
      <c r="J106" s="446">
        <f>IF(L106=TRUE,0,0)</f>
        <v>0</v>
      </c>
      <c r="K106" s="605" t="b">
        <v>0</v>
      </c>
      <c r="L106" s="605" t="b">
        <v>0</v>
      </c>
      <c r="M106" s="421"/>
      <c r="N106" s="1014"/>
      <c r="O106" s="1071"/>
      <c r="P106" s="523" t="s">
        <v>202</v>
      </c>
      <c r="Q106" s="606" t="s">
        <v>522</v>
      </c>
      <c r="R106" s="525"/>
      <c r="S106" s="526" t="s">
        <v>482</v>
      </c>
      <c r="T106" s="525"/>
      <c r="U106" s="563" t="s">
        <v>500</v>
      </c>
      <c r="V106" s="525"/>
      <c r="W106" s="541"/>
      <c r="X106" s="421"/>
      <c r="Y106" s="470"/>
    </row>
    <row r="107" spans="1:25" s="272" customFormat="1" ht="16.8" thickTop="1" x14ac:dyDescent="0.2">
      <c r="A107" s="266"/>
      <c r="B107" s="453"/>
      <c r="C107" s="432"/>
      <c r="F107" s="432"/>
      <c r="G107" s="432"/>
      <c r="H107" s="432"/>
      <c r="I107" s="432"/>
      <c r="J107" s="432"/>
      <c r="K107" s="471"/>
      <c r="L107" s="432"/>
      <c r="M107" s="432"/>
      <c r="N107" s="432"/>
      <c r="O107" s="432"/>
      <c r="P107" s="589" t="s">
        <v>333</v>
      </c>
      <c r="Q107" s="669">
        <f>IF(COUNTIF(K102:M106,"TRUE")&gt;0,SUM(F89:F95,F102:F106)/SUM(E89:E95,E102:E106),0)</f>
        <v>0</v>
      </c>
      <c r="S107" s="592" t="str">
        <f>IF(AND($Q$100&gt;0,$Q$107&gt;0),"エラー！外壁を１種類のみお選び下さい。","")</f>
        <v/>
      </c>
      <c r="W107" s="451"/>
      <c r="Y107" s="462"/>
    </row>
    <row r="108" spans="1:25" s="272" customFormat="1" ht="16.8" thickBot="1" x14ac:dyDescent="0.25">
      <c r="A108" s="266"/>
      <c r="B108" s="453"/>
      <c r="C108" s="432"/>
      <c r="F108" s="432"/>
      <c r="G108" s="432"/>
      <c r="H108" s="432"/>
      <c r="I108" s="432"/>
      <c r="J108" s="432"/>
      <c r="K108" s="432"/>
      <c r="L108" s="432"/>
      <c r="M108" s="432"/>
      <c r="N108" s="432"/>
      <c r="O108" s="432"/>
      <c r="P108" s="432"/>
      <c r="Q108" s="432"/>
      <c r="W108" s="451"/>
      <c r="Y108" s="462"/>
    </row>
    <row r="109" spans="1:25" ht="16.8" thickTop="1" x14ac:dyDescent="0.2">
      <c r="A109" s="266">
        <v>61</v>
      </c>
      <c r="B109" s="947" t="s">
        <v>79</v>
      </c>
      <c r="C109" s="1046" t="s">
        <v>403</v>
      </c>
      <c r="D109" s="607" t="s">
        <v>398</v>
      </c>
      <c r="E109" s="529">
        <f>IF(P109="◎",2,3)</f>
        <v>2</v>
      </c>
      <c r="F109" s="435">
        <f>MAX(G109:J109)</f>
        <v>0</v>
      </c>
      <c r="G109" s="608">
        <f>IF(AND(K109=TRUE,P109="●" ),3,0)</f>
        <v>0</v>
      </c>
      <c r="H109" s="608">
        <f>IF(AND(K109=TRUE,P109="◎" ),2,0)</f>
        <v>0</v>
      </c>
      <c r="I109" s="608">
        <f>IF(AND(K109=TRUE,P109="○" ),1,0)</f>
        <v>0</v>
      </c>
      <c r="J109" s="435">
        <f>IF(L109=TRUE,1,0)</f>
        <v>0</v>
      </c>
      <c r="K109" s="435" t="b">
        <v>0</v>
      </c>
      <c r="L109" s="435"/>
      <c r="M109" s="435"/>
      <c r="N109" s="1002" t="s">
        <v>559</v>
      </c>
      <c r="O109" s="609" t="s">
        <v>349</v>
      </c>
      <c r="P109" s="610" t="s">
        <v>533</v>
      </c>
      <c r="Q109" s="611" t="s">
        <v>522</v>
      </c>
      <c r="R109" s="612"/>
      <c r="S109" s="613" t="s">
        <v>407</v>
      </c>
      <c r="T109" s="612"/>
      <c r="U109" s="614" t="s">
        <v>408</v>
      </c>
      <c r="V109" s="612"/>
      <c r="W109" s="615" t="s">
        <v>9</v>
      </c>
      <c r="X109" s="420"/>
      <c r="Y109" s="466"/>
    </row>
    <row r="110" spans="1:25" x14ac:dyDescent="0.2">
      <c r="A110" s="266">
        <v>62</v>
      </c>
      <c r="B110" s="948"/>
      <c r="C110" s="1047"/>
      <c r="D110" s="520" t="s">
        <v>689</v>
      </c>
      <c r="E110" s="603">
        <f t="shared" ref="E110:E123" si="18">IF(P110="◎",2,3)</f>
        <v>2</v>
      </c>
      <c r="F110" s="505">
        <f t="shared" ref="F110:F123" si="19">MAX(G110:J110)</f>
        <v>0</v>
      </c>
      <c r="G110" s="603">
        <f t="shared" ref="G110:G123" si="20">IF(AND(K110=TRUE,P110="●" ),3,0)</f>
        <v>0</v>
      </c>
      <c r="H110" s="603">
        <f t="shared" ref="H110:H123" si="21">IF(AND(K110=TRUE,P110="◎" ),2,0)</f>
        <v>0</v>
      </c>
      <c r="I110" s="603">
        <f t="shared" ref="I110:I123" si="22">IF(AND(K110=TRUE,P110="○" ),1,0)</f>
        <v>0</v>
      </c>
      <c r="J110" s="505">
        <f t="shared" ref="J110:J123" si="23">IF(L110=TRUE,1,0)</f>
        <v>0</v>
      </c>
      <c r="K110" s="505" t="b">
        <v>0</v>
      </c>
      <c r="L110" s="505"/>
      <c r="M110" s="505"/>
      <c r="N110" s="1048"/>
      <c r="O110" s="547" t="s">
        <v>349</v>
      </c>
      <c r="P110" s="548" t="s">
        <v>533</v>
      </c>
      <c r="Q110" s="508" t="s">
        <v>522</v>
      </c>
      <c r="R110" s="616"/>
      <c r="S110" s="617" t="s">
        <v>684</v>
      </c>
      <c r="T110" s="616"/>
      <c r="U110" s="618" t="s">
        <v>410</v>
      </c>
      <c r="V110" s="616"/>
      <c r="W110" s="619" t="s">
        <v>9</v>
      </c>
      <c r="X110" s="506"/>
      <c r="Y110" s="512"/>
    </row>
    <row r="111" spans="1:25" x14ac:dyDescent="0.2">
      <c r="A111" s="266">
        <v>63</v>
      </c>
      <c r="B111" s="948"/>
      <c r="C111" s="1047"/>
      <c r="D111" s="620" t="s">
        <v>399</v>
      </c>
      <c r="E111" s="621">
        <f t="shared" si="18"/>
        <v>2</v>
      </c>
      <c r="F111" s="505">
        <f t="shared" si="19"/>
        <v>0</v>
      </c>
      <c r="G111" s="603">
        <f t="shared" si="20"/>
        <v>0</v>
      </c>
      <c r="H111" s="603">
        <f t="shared" si="21"/>
        <v>0</v>
      </c>
      <c r="I111" s="603">
        <f t="shared" si="22"/>
        <v>0</v>
      </c>
      <c r="J111" s="505">
        <f t="shared" si="23"/>
        <v>0</v>
      </c>
      <c r="K111" s="505" t="b">
        <v>0</v>
      </c>
      <c r="L111" s="505" t="b">
        <v>0</v>
      </c>
      <c r="M111" s="505"/>
      <c r="N111" s="1048"/>
      <c r="O111" s="547" t="s">
        <v>349</v>
      </c>
      <c r="P111" s="548" t="s">
        <v>533</v>
      </c>
      <c r="Q111" s="622" t="s">
        <v>524</v>
      </c>
      <c r="R111" s="616"/>
      <c r="S111" s="623" t="s">
        <v>411</v>
      </c>
      <c r="T111" s="616"/>
      <c r="U111" s="624" t="s">
        <v>495</v>
      </c>
      <c r="V111" s="616"/>
      <c r="W111" s="619" t="s">
        <v>9</v>
      </c>
      <c r="X111" s="506"/>
      <c r="Y111" s="512"/>
    </row>
    <row r="112" spans="1:25" x14ac:dyDescent="0.2">
      <c r="A112" s="266">
        <v>64</v>
      </c>
      <c r="B112" s="948"/>
      <c r="C112" s="1047"/>
      <c r="D112" s="520" t="s">
        <v>412</v>
      </c>
      <c r="E112" s="603">
        <f t="shared" si="18"/>
        <v>2</v>
      </c>
      <c r="F112" s="505">
        <f t="shared" si="19"/>
        <v>0</v>
      </c>
      <c r="G112" s="603">
        <f t="shared" si="20"/>
        <v>0</v>
      </c>
      <c r="H112" s="603">
        <f t="shared" si="21"/>
        <v>0</v>
      </c>
      <c r="I112" s="603">
        <f t="shared" si="22"/>
        <v>0</v>
      </c>
      <c r="J112" s="505">
        <f t="shared" si="23"/>
        <v>0</v>
      </c>
      <c r="K112" s="505" t="b">
        <v>0</v>
      </c>
      <c r="L112" s="505"/>
      <c r="M112" s="505"/>
      <c r="N112" s="1048"/>
      <c r="O112" s="547" t="s">
        <v>349</v>
      </c>
      <c r="P112" s="548" t="s">
        <v>533</v>
      </c>
      <c r="Q112" s="508" t="s">
        <v>522</v>
      </c>
      <c r="R112" s="616"/>
      <c r="S112" s="623" t="s">
        <v>413</v>
      </c>
      <c r="T112" s="616"/>
      <c r="U112" s="625" t="s">
        <v>414</v>
      </c>
      <c r="V112" s="616"/>
      <c r="W112" s="619" t="s">
        <v>9</v>
      </c>
      <c r="X112" s="506"/>
      <c r="Y112" s="512"/>
    </row>
    <row r="113" spans="1:25" x14ac:dyDescent="0.2">
      <c r="A113" s="266">
        <v>65</v>
      </c>
      <c r="B113" s="948"/>
      <c r="C113" s="1047"/>
      <c r="D113" s="520" t="s">
        <v>400</v>
      </c>
      <c r="E113" s="603">
        <f t="shared" si="18"/>
        <v>2</v>
      </c>
      <c r="F113" s="505">
        <f t="shared" si="19"/>
        <v>0</v>
      </c>
      <c r="G113" s="603">
        <f t="shared" si="20"/>
        <v>0</v>
      </c>
      <c r="H113" s="603">
        <f t="shared" si="21"/>
        <v>0</v>
      </c>
      <c r="I113" s="603">
        <f t="shared" si="22"/>
        <v>0</v>
      </c>
      <c r="J113" s="505">
        <f t="shared" si="23"/>
        <v>0</v>
      </c>
      <c r="K113" s="505" t="b">
        <v>0</v>
      </c>
      <c r="L113" s="505"/>
      <c r="M113" s="505"/>
      <c r="N113" s="1048"/>
      <c r="O113" s="547" t="s">
        <v>349</v>
      </c>
      <c r="P113" s="548" t="s">
        <v>533</v>
      </c>
      <c r="Q113" s="508" t="s">
        <v>522</v>
      </c>
      <c r="R113" s="616"/>
      <c r="S113" s="623" t="s">
        <v>415</v>
      </c>
      <c r="T113" s="616"/>
      <c r="U113" s="625" t="s">
        <v>416</v>
      </c>
      <c r="V113" s="616"/>
      <c r="W113" s="619" t="s">
        <v>9</v>
      </c>
      <c r="X113" s="506"/>
      <c r="Y113" s="512"/>
    </row>
    <row r="114" spans="1:25" x14ac:dyDescent="0.2">
      <c r="A114" s="266">
        <v>66</v>
      </c>
      <c r="B114" s="948"/>
      <c r="C114" s="946" t="s">
        <v>404</v>
      </c>
      <c r="D114" s="520" t="s">
        <v>401</v>
      </c>
      <c r="E114" s="603">
        <f t="shared" si="18"/>
        <v>2</v>
      </c>
      <c r="F114" s="505">
        <f t="shared" si="19"/>
        <v>0</v>
      </c>
      <c r="G114" s="603">
        <f t="shared" si="20"/>
        <v>0</v>
      </c>
      <c r="H114" s="603">
        <f t="shared" si="21"/>
        <v>0</v>
      </c>
      <c r="I114" s="603">
        <f t="shared" si="22"/>
        <v>0</v>
      </c>
      <c r="J114" s="505">
        <f t="shared" si="23"/>
        <v>0</v>
      </c>
      <c r="K114" s="505" t="b">
        <v>0</v>
      </c>
      <c r="L114" s="505"/>
      <c r="M114" s="505"/>
      <c r="N114" s="1048"/>
      <c r="O114" s="547" t="s">
        <v>349</v>
      </c>
      <c r="P114" s="548" t="s">
        <v>533</v>
      </c>
      <c r="Q114" s="622" t="s">
        <v>522</v>
      </c>
      <c r="R114" s="616"/>
      <c r="S114" s="623" t="s">
        <v>417</v>
      </c>
      <c r="T114" s="616"/>
      <c r="U114" s="626" t="s">
        <v>418</v>
      </c>
      <c r="V114" s="616"/>
      <c r="W114" s="619" t="s">
        <v>9</v>
      </c>
      <c r="X114" s="506"/>
      <c r="Y114" s="512"/>
    </row>
    <row r="115" spans="1:25" ht="32.4" x14ac:dyDescent="0.2">
      <c r="A115" s="266">
        <v>67</v>
      </c>
      <c r="B115" s="948"/>
      <c r="C115" s="946"/>
      <c r="D115" s="520" t="s">
        <v>402</v>
      </c>
      <c r="E115" s="603">
        <f t="shared" si="18"/>
        <v>2</v>
      </c>
      <c r="F115" s="505">
        <f t="shared" si="19"/>
        <v>0</v>
      </c>
      <c r="G115" s="603">
        <f t="shared" si="20"/>
        <v>0</v>
      </c>
      <c r="H115" s="603">
        <f t="shared" si="21"/>
        <v>0</v>
      </c>
      <c r="I115" s="603">
        <f t="shared" si="22"/>
        <v>0</v>
      </c>
      <c r="J115" s="505">
        <f t="shared" si="23"/>
        <v>0</v>
      </c>
      <c r="K115" s="505" t="b">
        <v>0</v>
      </c>
      <c r="L115" s="505"/>
      <c r="M115" s="505"/>
      <c r="N115" s="1048"/>
      <c r="O115" s="547" t="s">
        <v>349</v>
      </c>
      <c r="P115" s="627" t="s">
        <v>533</v>
      </c>
      <c r="Q115" s="628" t="s">
        <v>522</v>
      </c>
      <c r="R115" s="616"/>
      <c r="S115" s="629" t="s">
        <v>419</v>
      </c>
      <c r="T115" s="616"/>
      <c r="U115" s="625" t="s">
        <v>420</v>
      </c>
      <c r="V115" s="616"/>
      <c r="W115" s="619" t="s">
        <v>9</v>
      </c>
      <c r="X115" s="506"/>
      <c r="Y115" s="512"/>
    </row>
    <row r="116" spans="1:25" x14ac:dyDescent="0.2">
      <c r="A116" s="266">
        <v>68</v>
      </c>
      <c r="B116" s="948"/>
      <c r="C116" s="946" t="s">
        <v>550</v>
      </c>
      <c r="D116" s="520" t="s">
        <v>421</v>
      </c>
      <c r="E116" s="603">
        <f t="shared" si="18"/>
        <v>3</v>
      </c>
      <c r="F116" s="505">
        <f t="shared" si="19"/>
        <v>0</v>
      </c>
      <c r="G116" s="603">
        <f t="shared" si="20"/>
        <v>0</v>
      </c>
      <c r="H116" s="603">
        <f t="shared" si="21"/>
        <v>0</v>
      </c>
      <c r="I116" s="603">
        <f t="shared" si="22"/>
        <v>0</v>
      </c>
      <c r="J116" s="505">
        <f t="shared" si="23"/>
        <v>0</v>
      </c>
      <c r="K116" s="505" t="b">
        <v>0</v>
      </c>
      <c r="L116" s="505"/>
      <c r="M116" s="505"/>
      <c r="N116" s="1048"/>
      <c r="O116" s="547" t="s">
        <v>349</v>
      </c>
      <c r="P116" s="548" t="s">
        <v>534</v>
      </c>
      <c r="Q116" s="622" t="s">
        <v>522</v>
      </c>
      <c r="R116" s="616"/>
      <c r="S116" s="623" t="s">
        <v>422</v>
      </c>
      <c r="T116" s="616"/>
      <c r="U116" s="625" t="s">
        <v>423</v>
      </c>
      <c r="V116" s="616"/>
      <c r="W116" s="619" t="s">
        <v>9</v>
      </c>
      <c r="X116" s="506"/>
      <c r="Y116" s="512"/>
    </row>
    <row r="117" spans="1:25" x14ac:dyDescent="0.2">
      <c r="A117" s="266">
        <v>69</v>
      </c>
      <c r="B117" s="948"/>
      <c r="C117" s="946"/>
      <c r="D117" s="520" t="s">
        <v>501</v>
      </c>
      <c r="E117" s="603">
        <f t="shared" si="18"/>
        <v>2</v>
      </c>
      <c r="F117" s="505">
        <f t="shared" si="19"/>
        <v>0</v>
      </c>
      <c r="G117" s="603">
        <f t="shared" si="20"/>
        <v>0</v>
      </c>
      <c r="H117" s="603">
        <f t="shared" si="21"/>
        <v>0</v>
      </c>
      <c r="I117" s="603">
        <f t="shared" si="22"/>
        <v>0</v>
      </c>
      <c r="J117" s="505">
        <f t="shared" si="23"/>
        <v>0</v>
      </c>
      <c r="K117" s="505" t="b">
        <v>0</v>
      </c>
      <c r="L117" s="505"/>
      <c r="M117" s="505"/>
      <c r="N117" s="1048"/>
      <c r="O117" s="547" t="s">
        <v>349</v>
      </c>
      <c r="P117" s="548" t="s">
        <v>533</v>
      </c>
      <c r="Q117" s="622" t="s">
        <v>522</v>
      </c>
      <c r="R117" s="616"/>
      <c r="S117" s="623" t="s">
        <v>496</v>
      </c>
      <c r="T117" s="616"/>
      <c r="U117" s="625" t="s">
        <v>558</v>
      </c>
      <c r="V117" s="616"/>
      <c r="W117" s="619" t="s">
        <v>9</v>
      </c>
      <c r="X117" s="506"/>
      <c r="Y117" s="512"/>
    </row>
    <row r="118" spans="1:25" ht="64.2" customHeight="1" x14ac:dyDescent="0.2">
      <c r="A118" s="266">
        <v>70</v>
      </c>
      <c r="B118" s="948"/>
      <c r="C118" s="946"/>
      <c r="D118" s="520" t="s">
        <v>686</v>
      </c>
      <c r="E118" s="603">
        <f t="shared" si="18"/>
        <v>2</v>
      </c>
      <c r="F118" s="505">
        <f t="shared" si="19"/>
        <v>0</v>
      </c>
      <c r="G118" s="603">
        <f t="shared" si="20"/>
        <v>0</v>
      </c>
      <c r="H118" s="603">
        <f t="shared" si="21"/>
        <v>0</v>
      </c>
      <c r="I118" s="603">
        <f t="shared" si="22"/>
        <v>0</v>
      </c>
      <c r="J118" s="505">
        <f t="shared" si="23"/>
        <v>0</v>
      </c>
      <c r="K118" s="505" t="b">
        <v>0</v>
      </c>
      <c r="L118" s="505"/>
      <c r="M118" s="505"/>
      <c r="N118" s="1048"/>
      <c r="O118" s="547" t="s">
        <v>349</v>
      </c>
      <c r="P118" s="548" t="s">
        <v>533</v>
      </c>
      <c r="Q118" s="508" t="s">
        <v>522</v>
      </c>
      <c r="R118" s="616"/>
      <c r="S118" s="623" t="s">
        <v>685</v>
      </c>
      <c r="T118" s="616"/>
      <c r="U118" s="625" t="s">
        <v>687</v>
      </c>
      <c r="V118" s="616"/>
      <c r="W118" s="619" t="s">
        <v>9</v>
      </c>
      <c r="X118" s="506"/>
      <c r="Y118" s="512"/>
    </row>
    <row r="119" spans="1:25" x14ac:dyDescent="0.2">
      <c r="A119" s="266">
        <v>71</v>
      </c>
      <c r="B119" s="948"/>
      <c r="C119" s="946"/>
      <c r="D119" s="520" t="s">
        <v>405</v>
      </c>
      <c r="E119" s="603">
        <f t="shared" si="18"/>
        <v>2</v>
      </c>
      <c r="F119" s="505">
        <f t="shared" si="19"/>
        <v>0</v>
      </c>
      <c r="G119" s="603">
        <f t="shared" si="20"/>
        <v>0</v>
      </c>
      <c r="H119" s="603">
        <f t="shared" si="21"/>
        <v>0</v>
      </c>
      <c r="I119" s="603">
        <f t="shared" si="22"/>
        <v>0</v>
      </c>
      <c r="J119" s="505">
        <f t="shared" si="23"/>
        <v>0</v>
      </c>
      <c r="K119" s="505" t="b">
        <v>0</v>
      </c>
      <c r="L119" s="505"/>
      <c r="M119" s="505"/>
      <c r="N119" s="1048"/>
      <c r="O119" s="547" t="s">
        <v>349</v>
      </c>
      <c r="P119" s="548" t="s">
        <v>533</v>
      </c>
      <c r="Q119" s="508" t="s">
        <v>522</v>
      </c>
      <c r="R119" s="616"/>
      <c r="S119" s="623" t="s">
        <v>427</v>
      </c>
      <c r="T119" s="616"/>
      <c r="U119" s="625" t="s">
        <v>557</v>
      </c>
      <c r="V119" s="616"/>
      <c r="W119" s="619" t="s">
        <v>9</v>
      </c>
      <c r="X119" s="506"/>
      <c r="Y119" s="512"/>
    </row>
    <row r="120" spans="1:25" x14ac:dyDescent="0.2">
      <c r="A120" s="266">
        <v>72</v>
      </c>
      <c r="B120" s="948"/>
      <c r="C120" s="946"/>
      <c r="D120" s="620" t="s">
        <v>707</v>
      </c>
      <c r="E120" s="621">
        <f t="shared" si="18"/>
        <v>2</v>
      </c>
      <c r="F120" s="505">
        <f t="shared" si="19"/>
        <v>0</v>
      </c>
      <c r="G120" s="603">
        <f t="shared" si="20"/>
        <v>0</v>
      </c>
      <c r="H120" s="603">
        <f t="shared" si="21"/>
        <v>0</v>
      </c>
      <c r="I120" s="603">
        <f t="shared" si="22"/>
        <v>0</v>
      </c>
      <c r="J120" s="505">
        <f t="shared" si="23"/>
        <v>0</v>
      </c>
      <c r="K120" s="505" t="b">
        <v>0</v>
      </c>
      <c r="L120" s="505"/>
      <c r="M120" s="505"/>
      <c r="N120" s="1048"/>
      <c r="O120" s="547" t="s">
        <v>349</v>
      </c>
      <c r="P120" s="548" t="s">
        <v>533</v>
      </c>
      <c r="Q120" s="622" t="s">
        <v>522</v>
      </c>
      <c r="R120" s="616"/>
      <c r="S120" s="623" t="s">
        <v>427</v>
      </c>
      <c r="T120" s="616"/>
      <c r="U120" s="625" t="s">
        <v>557</v>
      </c>
      <c r="V120" s="616"/>
      <c r="W120" s="619" t="s">
        <v>9</v>
      </c>
      <c r="X120" s="506"/>
      <c r="Y120" s="512"/>
    </row>
    <row r="121" spans="1:25" x14ac:dyDescent="0.2">
      <c r="A121" s="266">
        <v>73</v>
      </c>
      <c r="B121" s="948"/>
      <c r="C121" s="946"/>
      <c r="D121" s="520" t="s">
        <v>406</v>
      </c>
      <c r="E121" s="603">
        <f t="shared" si="18"/>
        <v>2</v>
      </c>
      <c r="F121" s="505">
        <f t="shared" si="19"/>
        <v>0</v>
      </c>
      <c r="G121" s="603">
        <f t="shared" si="20"/>
        <v>0</v>
      </c>
      <c r="H121" s="603">
        <f t="shared" si="21"/>
        <v>0</v>
      </c>
      <c r="I121" s="603">
        <f t="shared" si="22"/>
        <v>0</v>
      </c>
      <c r="J121" s="505">
        <f t="shared" si="23"/>
        <v>0</v>
      </c>
      <c r="K121" s="603" t="b">
        <v>0</v>
      </c>
      <c r="L121" s="603"/>
      <c r="M121" s="603"/>
      <c r="N121" s="1048"/>
      <c r="O121" s="547" t="s">
        <v>349</v>
      </c>
      <c r="P121" s="548" t="s">
        <v>533</v>
      </c>
      <c r="Q121" s="508" t="s">
        <v>522</v>
      </c>
      <c r="R121" s="616"/>
      <c r="S121" s="630" t="s">
        <v>430</v>
      </c>
      <c r="T121" s="616"/>
      <c r="U121" s="631" t="s">
        <v>429</v>
      </c>
      <c r="V121" s="616"/>
      <c r="W121" s="619" t="s">
        <v>9</v>
      </c>
      <c r="X121" s="506"/>
      <c r="Y121" s="512"/>
    </row>
    <row r="122" spans="1:25" x14ac:dyDescent="0.2">
      <c r="A122" s="266">
        <v>74</v>
      </c>
      <c r="B122" s="948"/>
      <c r="C122" s="946"/>
      <c r="D122" s="520" t="s">
        <v>502</v>
      </c>
      <c r="E122" s="603">
        <f t="shared" si="18"/>
        <v>2</v>
      </c>
      <c r="F122" s="505">
        <f t="shared" si="19"/>
        <v>0</v>
      </c>
      <c r="G122" s="603">
        <f t="shared" si="20"/>
        <v>0</v>
      </c>
      <c r="H122" s="603">
        <f t="shared" si="21"/>
        <v>0</v>
      </c>
      <c r="I122" s="603">
        <f t="shared" si="22"/>
        <v>0</v>
      </c>
      <c r="J122" s="505">
        <f t="shared" si="23"/>
        <v>0</v>
      </c>
      <c r="K122" s="603" t="b">
        <v>0</v>
      </c>
      <c r="L122" s="603" t="b">
        <v>0</v>
      </c>
      <c r="M122" s="603"/>
      <c r="N122" s="1048"/>
      <c r="O122" s="547" t="s">
        <v>349</v>
      </c>
      <c r="P122" s="548" t="s">
        <v>533</v>
      </c>
      <c r="Q122" s="508" t="s">
        <v>524</v>
      </c>
      <c r="R122" s="616"/>
      <c r="S122" s="630" t="s">
        <v>503</v>
      </c>
      <c r="T122" s="616"/>
      <c r="U122" s="632" t="s">
        <v>504</v>
      </c>
      <c r="V122" s="616"/>
      <c r="W122" s="619" t="s">
        <v>9</v>
      </c>
      <c r="X122" s="506"/>
      <c r="Y122" s="512"/>
    </row>
    <row r="123" spans="1:25" ht="16.8" thickBot="1" x14ac:dyDescent="0.25">
      <c r="A123" s="266">
        <v>75</v>
      </c>
      <c r="B123" s="949"/>
      <c r="C123" s="633" t="s">
        <v>431</v>
      </c>
      <c r="D123" s="521" t="s">
        <v>434</v>
      </c>
      <c r="E123" s="634">
        <f t="shared" si="18"/>
        <v>2</v>
      </c>
      <c r="F123" s="444">
        <f t="shared" si="19"/>
        <v>0</v>
      </c>
      <c r="G123" s="634">
        <f t="shared" si="20"/>
        <v>0</v>
      </c>
      <c r="H123" s="634">
        <f t="shared" si="21"/>
        <v>0</v>
      </c>
      <c r="I123" s="634">
        <f t="shared" si="22"/>
        <v>0</v>
      </c>
      <c r="J123" s="444">
        <f t="shared" si="23"/>
        <v>0</v>
      </c>
      <c r="K123" s="634" t="b">
        <v>0</v>
      </c>
      <c r="L123" s="634"/>
      <c r="M123" s="634"/>
      <c r="N123" s="1014"/>
      <c r="O123" s="562" t="s">
        <v>349</v>
      </c>
      <c r="P123" s="523" t="s">
        <v>533</v>
      </c>
      <c r="Q123" s="524" t="s">
        <v>522</v>
      </c>
      <c r="R123" s="635"/>
      <c r="S123" s="636" t="s">
        <v>432</v>
      </c>
      <c r="T123" s="635"/>
      <c r="U123" s="637" t="s">
        <v>433</v>
      </c>
      <c r="V123" s="635"/>
      <c r="W123" s="638" t="s">
        <v>9</v>
      </c>
      <c r="X123" s="421"/>
      <c r="Y123" s="470"/>
    </row>
    <row r="124" spans="1:25" s="272" customFormat="1" ht="16.8" thickTop="1" x14ac:dyDescent="0.2">
      <c r="B124" s="453"/>
      <c r="C124" s="432"/>
      <c r="F124" s="432"/>
      <c r="G124" s="432"/>
      <c r="H124" s="432"/>
      <c r="I124" s="432"/>
      <c r="J124" s="432"/>
      <c r="K124" s="471"/>
      <c r="L124" s="432"/>
      <c r="M124" s="432"/>
      <c r="N124" s="432"/>
      <c r="O124" s="432"/>
      <c r="P124" s="589" t="s">
        <v>333</v>
      </c>
      <c r="Q124" s="669">
        <f>SUM(F109:F123)/SUM(E109:E123)</f>
        <v>0</v>
      </c>
      <c r="S124" s="698"/>
      <c r="W124" s="451"/>
      <c r="Y124" s="462"/>
    </row>
    <row r="125" spans="1:25" s="272" customFormat="1" ht="16.8" thickBot="1" x14ac:dyDescent="0.25">
      <c r="B125" s="453"/>
      <c r="C125" s="432"/>
      <c r="F125" s="432"/>
      <c r="G125" s="432"/>
      <c r="H125" s="432"/>
      <c r="I125" s="432"/>
      <c r="J125" s="432"/>
      <c r="K125" s="471"/>
      <c r="L125" s="432"/>
      <c r="M125" s="432"/>
      <c r="N125" s="432"/>
      <c r="O125" s="432"/>
      <c r="P125" s="589"/>
      <c r="Q125" s="639"/>
      <c r="R125" s="640"/>
      <c r="S125" s="640"/>
      <c r="W125" s="451"/>
      <c r="Y125" s="462"/>
    </row>
    <row r="126" spans="1:25" ht="16.8" thickTop="1" x14ac:dyDescent="0.2">
      <c r="A126" s="266">
        <v>76</v>
      </c>
      <c r="B126" s="1040" t="s">
        <v>254</v>
      </c>
      <c r="C126" s="1041"/>
      <c r="D126" s="607" t="s">
        <v>52</v>
      </c>
      <c r="E126" s="529">
        <f>IF(P126="◎",2,3)</f>
        <v>2</v>
      </c>
      <c r="F126" s="435">
        <f>MAX(G126:J126)</f>
        <v>0</v>
      </c>
      <c r="G126" s="608">
        <f>IF(AND(K126=TRUE,P126="●" ),3,0)</f>
        <v>0</v>
      </c>
      <c r="H126" s="608">
        <f>IF(AND(K126=TRUE,P126="◎" ),2,0)</f>
        <v>0</v>
      </c>
      <c r="I126" s="608">
        <f>IF(AND(K126=TRUE,P126="○" ),1,0)</f>
        <v>0</v>
      </c>
      <c r="J126" s="435">
        <f>IF(L126=TRUE,1,0)</f>
        <v>0</v>
      </c>
      <c r="K126" s="463" t="b">
        <v>0</v>
      </c>
      <c r="L126" s="463" t="b">
        <v>0</v>
      </c>
      <c r="M126" s="435"/>
      <c r="N126" s="463"/>
      <c r="O126" s="609" t="s">
        <v>349</v>
      </c>
      <c r="P126" s="530" t="s">
        <v>202</v>
      </c>
      <c r="Q126" s="641" t="s">
        <v>203</v>
      </c>
      <c r="R126" s="532"/>
      <c r="S126" s="533" t="s">
        <v>437</v>
      </c>
      <c r="T126" s="532"/>
      <c r="U126" s="533" t="s">
        <v>499</v>
      </c>
      <c r="V126" s="532"/>
      <c r="W126" s="642" t="s">
        <v>438</v>
      </c>
      <c r="X126" s="420"/>
      <c r="Y126" s="466"/>
    </row>
    <row r="127" spans="1:25" x14ac:dyDescent="0.2">
      <c r="A127" s="266">
        <v>77</v>
      </c>
      <c r="B127" s="1042"/>
      <c r="C127" s="1043"/>
      <c r="D127" s="520" t="s">
        <v>28</v>
      </c>
      <c r="E127" s="504"/>
      <c r="F127" s="503">
        <f t="shared" ref="F127:F142" si="24">MAX(G127:J127)</f>
        <v>0</v>
      </c>
      <c r="G127" s="504">
        <f t="shared" ref="G127:G142" si="25">IF(AND(K127=TRUE,P127="●" ),3,0)</f>
        <v>0</v>
      </c>
      <c r="H127" s="504">
        <f t="shared" ref="H127:H142" si="26">IF(AND(K127=TRUE,P127="◎" ),2,0)</f>
        <v>0</v>
      </c>
      <c r="I127" s="504">
        <f t="shared" ref="I127:I142" si="27">IF(AND(K127=TRUE,P127="○" ),1,0)</f>
        <v>0</v>
      </c>
      <c r="J127" s="503">
        <f>IF(L127=TRUE,1,0)</f>
        <v>0</v>
      </c>
      <c r="K127" s="1050"/>
      <c r="L127" s="1050"/>
      <c r="M127" s="505"/>
      <c r="N127" s="554"/>
      <c r="O127" s="571" t="s">
        <v>349</v>
      </c>
      <c r="P127" s="950" t="s">
        <v>230</v>
      </c>
      <c r="Q127" s="951"/>
      <c r="R127" s="515"/>
      <c r="S127" s="645" t="s">
        <v>54</v>
      </c>
      <c r="T127" s="515"/>
      <c r="U127" s="644" t="s">
        <v>55</v>
      </c>
      <c r="V127" s="515"/>
      <c r="W127" s="643" t="s">
        <v>53</v>
      </c>
      <c r="X127" s="506"/>
      <c r="Y127" s="512"/>
    </row>
    <row r="128" spans="1:25" x14ac:dyDescent="0.2">
      <c r="A128" s="266">
        <v>78</v>
      </c>
      <c r="B128" s="1044"/>
      <c r="C128" s="1045"/>
      <c r="D128" s="520" t="s">
        <v>27</v>
      </c>
      <c r="E128" s="504"/>
      <c r="F128" s="503">
        <f t="shared" si="24"/>
        <v>0</v>
      </c>
      <c r="G128" s="504">
        <f t="shared" si="25"/>
        <v>0</v>
      </c>
      <c r="H128" s="504">
        <f t="shared" si="26"/>
        <v>0</v>
      </c>
      <c r="I128" s="504">
        <f t="shared" si="27"/>
        <v>0</v>
      </c>
      <c r="J128" s="503">
        <f>IF(L128=TRUE,1,0)</f>
        <v>0</v>
      </c>
      <c r="K128" s="1049"/>
      <c r="L128" s="1049"/>
      <c r="M128" s="505"/>
      <c r="N128" s="557"/>
      <c r="O128" s="547" t="s">
        <v>349</v>
      </c>
      <c r="P128" s="950" t="s">
        <v>230</v>
      </c>
      <c r="Q128" s="951"/>
      <c r="R128" s="515"/>
      <c r="S128" s="644" t="s">
        <v>152</v>
      </c>
      <c r="T128" s="515"/>
      <c r="U128" s="645" t="s">
        <v>151</v>
      </c>
      <c r="V128" s="515"/>
      <c r="W128" s="511" t="s">
        <v>9</v>
      </c>
      <c r="X128" s="646"/>
      <c r="Y128" s="512"/>
    </row>
    <row r="129" spans="1:30" x14ac:dyDescent="0.2">
      <c r="A129" s="266">
        <v>79</v>
      </c>
      <c r="B129" s="938" t="s">
        <v>6</v>
      </c>
      <c r="C129" s="943" t="s">
        <v>17</v>
      </c>
      <c r="D129" s="520" t="s">
        <v>10</v>
      </c>
      <c r="E129" s="504"/>
      <c r="F129" s="503">
        <f>MAX(G129:J129)</f>
        <v>0</v>
      </c>
      <c r="G129" s="504">
        <f>IF(AND(K129=TRUE,P129="●" ),3,0)</f>
        <v>0</v>
      </c>
      <c r="H129" s="504">
        <f>IF(AND(K129=TRUE,P129="◎" ),2,0)</f>
        <v>0</v>
      </c>
      <c r="I129" s="504">
        <f>IF(AND(K129=TRUE,P129="○" ),1,0)</f>
        <v>0</v>
      </c>
      <c r="J129" s="503">
        <f>IF(L129=TRUE,1,0)</f>
        <v>0</v>
      </c>
      <c r="K129" s="559"/>
      <c r="L129" s="559"/>
      <c r="M129" s="505"/>
      <c r="N129" s="559"/>
      <c r="O129" s="547" t="s">
        <v>349</v>
      </c>
      <c r="P129" s="950" t="s">
        <v>230</v>
      </c>
      <c r="Q129" s="951"/>
      <c r="R129" s="515"/>
      <c r="S129" s="537" t="s">
        <v>766</v>
      </c>
      <c r="T129" s="515"/>
      <c r="U129" s="537" t="s">
        <v>767</v>
      </c>
      <c r="V129" s="515"/>
      <c r="W129" s="538" t="s">
        <v>13</v>
      </c>
      <c r="X129" s="506"/>
      <c r="Y129" s="512"/>
    </row>
    <row r="130" spans="1:30" x14ac:dyDescent="0.2">
      <c r="A130" s="266">
        <v>95</v>
      </c>
      <c r="B130" s="939"/>
      <c r="C130" s="944"/>
      <c r="D130" s="520" t="s">
        <v>19</v>
      </c>
      <c r="E130" s="504">
        <v>2</v>
      </c>
      <c r="F130" s="503">
        <f>MAX(G130:J130)</f>
        <v>0</v>
      </c>
      <c r="G130" s="504">
        <f>IF(AND(K130=TRUE,P130="●" ),3,0)</f>
        <v>0</v>
      </c>
      <c r="H130" s="504">
        <f>IF(AND(K130=TRUE,P130="◎" ),2,0)</f>
        <v>0</v>
      </c>
      <c r="I130" s="504">
        <f>IF(AND(K130=TRUE,P130="○" ),1,0)</f>
        <v>0</v>
      </c>
      <c r="J130" s="503">
        <f>IF(L130=TRUE,1,0)</f>
        <v>0</v>
      </c>
      <c r="K130" s="603" t="b">
        <v>0</v>
      </c>
      <c r="L130" s="603"/>
      <c r="M130" s="603"/>
      <c r="N130" s="554"/>
      <c r="O130" s="647" t="s">
        <v>349</v>
      </c>
      <c r="P130" s="627" t="s">
        <v>202</v>
      </c>
      <c r="Q130" s="648" t="s">
        <v>230</v>
      </c>
      <c r="R130" s="515"/>
      <c r="S130" s="581" t="s">
        <v>439</v>
      </c>
      <c r="T130" s="515"/>
      <c r="U130" s="537" t="s">
        <v>677</v>
      </c>
      <c r="V130" s="511"/>
      <c r="W130" s="649"/>
      <c r="X130" s="506"/>
      <c r="Y130" s="512"/>
    </row>
    <row r="131" spans="1:30" ht="32.4" x14ac:dyDescent="0.2">
      <c r="A131" s="266">
        <v>80</v>
      </c>
      <c r="B131" s="939"/>
      <c r="C131" s="944"/>
      <c r="D131" s="719" t="s">
        <v>768</v>
      </c>
      <c r="E131" s="502">
        <f t="shared" ref="E131:E142" si="28">IF(P131="◎",2,3)</f>
        <v>3</v>
      </c>
      <c r="F131" s="503">
        <f t="shared" si="24"/>
        <v>0</v>
      </c>
      <c r="G131" s="504">
        <f t="shared" si="25"/>
        <v>0</v>
      </c>
      <c r="H131" s="504">
        <f t="shared" si="26"/>
        <v>0</v>
      </c>
      <c r="I131" s="504">
        <f t="shared" si="27"/>
        <v>0</v>
      </c>
      <c r="J131" s="503">
        <f>IF(L131=TRUE,2,0)</f>
        <v>0</v>
      </c>
      <c r="K131" s="559" t="b">
        <v>0</v>
      </c>
      <c r="L131" s="559" t="b">
        <v>0</v>
      </c>
      <c r="M131" s="505"/>
      <c r="N131" s="559"/>
      <c r="O131" s="547" t="s">
        <v>349</v>
      </c>
      <c r="P131" s="507" t="s">
        <v>534</v>
      </c>
      <c r="Q131" s="536" t="s">
        <v>202</v>
      </c>
      <c r="R131" s="515"/>
      <c r="S131" s="519" t="s">
        <v>50</v>
      </c>
      <c r="T131" s="515"/>
      <c r="U131" s="519" t="s">
        <v>505</v>
      </c>
      <c r="V131" s="515"/>
      <c r="W131" s="511" t="s">
        <v>506</v>
      </c>
      <c r="X131" s="506"/>
      <c r="Y131" s="512"/>
    </row>
    <row r="132" spans="1:30" ht="32.4" x14ac:dyDescent="0.2">
      <c r="A132" s="266">
        <v>81</v>
      </c>
      <c r="B132" s="939"/>
      <c r="C132" s="944"/>
      <c r="D132" s="719" t="s">
        <v>769</v>
      </c>
      <c r="E132" s="502">
        <f t="shared" si="28"/>
        <v>3</v>
      </c>
      <c r="F132" s="503">
        <f t="shared" si="24"/>
        <v>0</v>
      </c>
      <c r="G132" s="504">
        <f t="shared" si="25"/>
        <v>0</v>
      </c>
      <c r="H132" s="504">
        <f t="shared" si="26"/>
        <v>0</v>
      </c>
      <c r="I132" s="504">
        <f t="shared" si="27"/>
        <v>0</v>
      </c>
      <c r="J132" s="503">
        <f>IF(L132=TRUE,2,0)</f>
        <v>0</v>
      </c>
      <c r="K132" s="505" t="b">
        <v>0</v>
      </c>
      <c r="L132" s="505" t="b">
        <v>0</v>
      </c>
      <c r="M132" s="505"/>
      <c r="N132" s="557"/>
      <c r="O132" s="547" t="s">
        <v>349</v>
      </c>
      <c r="P132" s="507" t="s">
        <v>534</v>
      </c>
      <c r="Q132" s="622" t="s">
        <v>202</v>
      </c>
      <c r="R132" s="515"/>
      <c r="S132" s="519" t="s">
        <v>50</v>
      </c>
      <c r="T132" s="515"/>
      <c r="U132" s="519" t="s">
        <v>505</v>
      </c>
      <c r="V132" s="515"/>
      <c r="W132" s="538" t="s">
        <v>506</v>
      </c>
      <c r="X132" s="506"/>
      <c r="Y132" s="512"/>
    </row>
    <row r="133" spans="1:30" x14ac:dyDescent="0.2">
      <c r="A133" s="266">
        <v>82</v>
      </c>
      <c r="B133" s="939"/>
      <c r="C133" s="944"/>
      <c r="D133" s="650" t="s">
        <v>667</v>
      </c>
      <c r="E133" s="502">
        <f>IF(P133="◎",2,3)</f>
        <v>2</v>
      </c>
      <c r="F133" s="503">
        <f>MAX(G133:J133)</f>
        <v>0</v>
      </c>
      <c r="G133" s="504">
        <f>IF(AND(K133=TRUE,P133="●" ),3,0)</f>
        <v>0</v>
      </c>
      <c r="H133" s="504">
        <f>IF(AND(K133=TRUE,P133="◎" ),2,0)</f>
        <v>0</v>
      </c>
      <c r="I133" s="504">
        <f>IF(AND(K133=TRUE,P133="○" ),1,0)</f>
        <v>0</v>
      </c>
      <c r="J133" s="503">
        <f t="shared" ref="J133:J141" si="29">IF(L133=TRUE,1,0)</f>
        <v>0</v>
      </c>
      <c r="K133" s="505" t="b">
        <v>0</v>
      </c>
      <c r="L133" s="505" t="b">
        <v>0</v>
      </c>
      <c r="M133" s="505"/>
      <c r="N133" s="554"/>
      <c r="O133" s="547" t="s">
        <v>349</v>
      </c>
      <c r="P133" s="548" t="s">
        <v>202</v>
      </c>
      <c r="Q133" s="573" t="s">
        <v>230</v>
      </c>
      <c r="R133" s="509"/>
      <c r="S133" s="651" t="s">
        <v>764</v>
      </c>
      <c r="T133" s="509"/>
      <c r="U133" s="618" t="s">
        <v>666</v>
      </c>
      <c r="V133" s="509"/>
      <c r="W133" s="538" t="s">
        <v>9</v>
      </c>
      <c r="X133" s="506"/>
      <c r="Y133" s="512"/>
    </row>
    <row r="134" spans="1:30" ht="48.6" x14ac:dyDescent="0.2">
      <c r="A134" s="266">
        <v>83</v>
      </c>
      <c r="B134" s="939"/>
      <c r="C134" s="944"/>
      <c r="D134" s="652" t="s">
        <v>669</v>
      </c>
      <c r="E134" s="502">
        <f t="shared" si="28"/>
        <v>2</v>
      </c>
      <c r="F134" s="503">
        <f t="shared" si="24"/>
        <v>0</v>
      </c>
      <c r="G134" s="504">
        <f t="shared" si="25"/>
        <v>0</v>
      </c>
      <c r="H134" s="504">
        <f t="shared" si="26"/>
        <v>0</v>
      </c>
      <c r="I134" s="504">
        <f t="shared" si="27"/>
        <v>0</v>
      </c>
      <c r="J134" s="503">
        <f t="shared" si="29"/>
        <v>0</v>
      </c>
      <c r="K134" s="505" t="b">
        <v>0</v>
      </c>
      <c r="L134" s="505" t="b">
        <v>0</v>
      </c>
      <c r="M134" s="505"/>
      <c r="N134" s="554"/>
      <c r="O134" s="547" t="s">
        <v>349</v>
      </c>
      <c r="P134" s="548" t="s">
        <v>202</v>
      </c>
      <c r="Q134" s="573" t="s">
        <v>697</v>
      </c>
      <c r="R134" s="509"/>
      <c r="S134" s="651" t="s">
        <v>699</v>
      </c>
      <c r="T134" s="509"/>
      <c r="U134" s="651" t="s">
        <v>675</v>
      </c>
      <c r="V134" s="509"/>
      <c r="W134" s="538" t="s">
        <v>9</v>
      </c>
      <c r="X134" s="506"/>
      <c r="Y134" s="512"/>
    </row>
    <row r="135" spans="1:30" ht="72" customHeight="1" x14ac:dyDescent="0.2">
      <c r="A135" s="266">
        <v>84</v>
      </c>
      <c r="B135" s="939"/>
      <c r="C135" s="944"/>
      <c r="D135" s="652" t="s">
        <v>728</v>
      </c>
      <c r="E135" s="502">
        <f t="shared" si="28"/>
        <v>2</v>
      </c>
      <c r="F135" s="503">
        <f t="shared" si="24"/>
        <v>0</v>
      </c>
      <c r="G135" s="504">
        <f t="shared" si="25"/>
        <v>0</v>
      </c>
      <c r="H135" s="504">
        <f t="shared" si="26"/>
        <v>0</v>
      </c>
      <c r="I135" s="504">
        <f t="shared" si="27"/>
        <v>0</v>
      </c>
      <c r="J135" s="503">
        <f t="shared" si="29"/>
        <v>0</v>
      </c>
      <c r="K135" s="505" t="b">
        <v>0</v>
      </c>
      <c r="L135" s="505" t="b">
        <v>0</v>
      </c>
      <c r="M135" s="505"/>
      <c r="N135" s="554"/>
      <c r="O135" s="547" t="s">
        <v>349</v>
      </c>
      <c r="P135" s="548" t="s">
        <v>202</v>
      </c>
      <c r="Q135" s="573" t="s">
        <v>230</v>
      </c>
      <c r="R135" s="509"/>
      <c r="S135" s="651" t="s">
        <v>670</v>
      </c>
      <c r="T135" s="509"/>
      <c r="U135" s="937" t="s">
        <v>9</v>
      </c>
      <c r="V135" s="937"/>
      <c r="W135" s="1078"/>
      <c r="X135" s="506"/>
      <c r="Y135" s="512"/>
      <c r="AD135" s="653"/>
    </row>
    <row r="136" spans="1:30" ht="156" customHeight="1" x14ac:dyDescent="0.2">
      <c r="A136" s="266">
        <v>85</v>
      </c>
      <c r="B136" s="939"/>
      <c r="C136" s="944"/>
      <c r="D136" s="654" t="s">
        <v>509</v>
      </c>
      <c r="E136" s="504">
        <f>IF(P136="◎",2,3)</f>
        <v>2</v>
      </c>
      <c r="F136" s="503">
        <f>MAX(G136:J136)</f>
        <v>0</v>
      </c>
      <c r="G136" s="504">
        <f>IF(AND(K136=TRUE,P136="●" ),3,0)</f>
        <v>0</v>
      </c>
      <c r="H136" s="504">
        <f>IF(AND(K136=TRUE,P136="◎" ),2,0)</f>
        <v>0</v>
      </c>
      <c r="I136" s="504">
        <f>IF(AND(K136=TRUE,P136="○" ),1,0)</f>
        <v>0</v>
      </c>
      <c r="J136" s="503">
        <f t="shared" si="29"/>
        <v>0</v>
      </c>
      <c r="K136" s="505" t="b">
        <v>0</v>
      </c>
      <c r="L136" s="505" t="b">
        <v>0</v>
      </c>
      <c r="M136" s="505"/>
      <c r="N136" s="554"/>
      <c r="O136" s="547" t="s">
        <v>349</v>
      </c>
      <c r="P136" s="627" t="s">
        <v>202</v>
      </c>
      <c r="Q136" s="655" t="s">
        <v>692</v>
      </c>
      <c r="R136" s="515"/>
      <c r="S136" s="578" t="s">
        <v>700</v>
      </c>
      <c r="T136" s="515"/>
      <c r="U136" s="937" t="s">
        <v>9</v>
      </c>
      <c r="V136" s="937"/>
      <c r="W136" s="1078"/>
      <c r="X136" s="506"/>
      <c r="Y136" s="512"/>
    </row>
    <row r="137" spans="1:30" ht="48.6" x14ac:dyDescent="0.2">
      <c r="A137" s="266">
        <v>86</v>
      </c>
      <c r="B137" s="939"/>
      <c r="C137" s="944"/>
      <c r="D137" s="652" t="s">
        <v>673</v>
      </c>
      <c r="E137" s="502">
        <f>IF(P137="◎",2,3)</f>
        <v>3</v>
      </c>
      <c r="F137" s="503">
        <f>MAX(G137:J137)</f>
        <v>0</v>
      </c>
      <c r="G137" s="504">
        <f>IF(AND(K137=TRUE,P137="●" ),3,0)</f>
        <v>0</v>
      </c>
      <c r="H137" s="504">
        <f>IF(AND(K137=TRUE,P137="◎" ),2,0)</f>
        <v>0</v>
      </c>
      <c r="I137" s="504">
        <f>IF(AND(K137=TRUE,P137="○" ),1,0)</f>
        <v>0</v>
      </c>
      <c r="J137" s="503">
        <f t="shared" si="29"/>
        <v>0</v>
      </c>
      <c r="K137" s="505" t="b">
        <v>0</v>
      </c>
      <c r="L137" s="554" t="b">
        <v>0</v>
      </c>
      <c r="M137" s="505"/>
      <c r="N137" s="554"/>
      <c r="O137" s="547" t="s">
        <v>349</v>
      </c>
      <c r="P137" s="548" t="s">
        <v>534</v>
      </c>
      <c r="Q137" s="573" t="s">
        <v>230</v>
      </c>
      <c r="R137" s="509"/>
      <c r="S137" s="651" t="s">
        <v>708</v>
      </c>
      <c r="T137" s="509"/>
      <c r="U137" s="618" t="s">
        <v>665</v>
      </c>
      <c r="V137" s="509"/>
      <c r="W137" s="538" t="s">
        <v>9</v>
      </c>
      <c r="X137" s="506"/>
      <c r="Y137" s="512"/>
    </row>
    <row r="138" spans="1:30" ht="32.4" x14ac:dyDescent="0.2">
      <c r="A138" s="266">
        <v>87</v>
      </c>
      <c r="B138" s="939"/>
      <c r="C138" s="944"/>
      <c r="D138" s="652" t="s">
        <v>674</v>
      </c>
      <c r="E138" s="502">
        <f>IF(P138="◎",2,3)</f>
        <v>2</v>
      </c>
      <c r="F138" s="503">
        <f>MAX(G138:J138)</f>
        <v>0</v>
      </c>
      <c r="G138" s="504">
        <f>IF(AND(K138=TRUE,P138="●" ),3,0)</f>
        <v>0</v>
      </c>
      <c r="H138" s="504">
        <f>IF(AND(K138=TRUE,P138="◎" ),2,0)</f>
        <v>0</v>
      </c>
      <c r="I138" s="504">
        <f>IF(AND(K138=TRUE,P138="○" ),1,0)</f>
        <v>0</v>
      </c>
      <c r="J138" s="503">
        <f t="shared" si="29"/>
        <v>0</v>
      </c>
      <c r="K138" s="505" t="b">
        <v>0</v>
      </c>
      <c r="L138" s="554" t="b">
        <v>0</v>
      </c>
      <c r="M138" s="505"/>
      <c r="N138" s="554"/>
      <c r="O138" s="547" t="s">
        <v>349</v>
      </c>
      <c r="P138" s="548" t="s">
        <v>202</v>
      </c>
      <c r="Q138" s="573" t="s">
        <v>230</v>
      </c>
      <c r="R138" s="509"/>
      <c r="S138" s="651" t="s">
        <v>678</v>
      </c>
      <c r="T138" s="509"/>
      <c r="U138" s="618" t="s">
        <v>679</v>
      </c>
      <c r="V138" s="509"/>
      <c r="W138" s="538" t="s">
        <v>9</v>
      </c>
      <c r="X138" s="506"/>
      <c r="Y138" s="512"/>
    </row>
    <row r="139" spans="1:30" x14ac:dyDescent="0.2">
      <c r="A139" s="266">
        <v>88</v>
      </c>
      <c r="B139" s="939"/>
      <c r="C139" s="944"/>
      <c r="D139" s="520" t="s">
        <v>25</v>
      </c>
      <c r="E139" s="502">
        <f t="shared" si="28"/>
        <v>2</v>
      </c>
      <c r="F139" s="503">
        <f t="shared" si="24"/>
        <v>0</v>
      </c>
      <c r="G139" s="504">
        <f t="shared" si="25"/>
        <v>0</v>
      </c>
      <c r="H139" s="504">
        <f t="shared" si="26"/>
        <v>0</v>
      </c>
      <c r="I139" s="504">
        <f t="shared" si="27"/>
        <v>0</v>
      </c>
      <c r="J139" s="503">
        <f t="shared" si="29"/>
        <v>0</v>
      </c>
      <c r="K139" s="505" t="b">
        <v>0</v>
      </c>
      <c r="L139" s="505" t="b">
        <v>0</v>
      </c>
      <c r="M139" s="505"/>
      <c r="N139" s="505"/>
      <c r="O139" s="547" t="s">
        <v>349</v>
      </c>
      <c r="P139" s="627" t="s">
        <v>202</v>
      </c>
      <c r="Q139" s="655" t="s">
        <v>203</v>
      </c>
      <c r="R139" s="515"/>
      <c r="S139" s="551" t="s">
        <v>24</v>
      </c>
      <c r="T139" s="515"/>
      <c r="U139" s="519" t="s">
        <v>26</v>
      </c>
      <c r="V139" s="515"/>
      <c r="W139" s="538" t="s">
        <v>9</v>
      </c>
      <c r="X139" s="506"/>
      <c r="Y139" s="512"/>
    </row>
    <row r="140" spans="1:30" x14ac:dyDescent="0.2">
      <c r="A140" s="266">
        <v>89</v>
      </c>
      <c r="B140" s="939"/>
      <c r="C140" s="944"/>
      <c r="D140" s="654" t="s">
        <v>676</v>
      </c>
      <c r="E140" s="504">
        <f>IF(P140="◎",2,3)</f>
        <v>2</v>
      </c>
      <c r="F140" s="503">
        <f>MAX(G140:J140)</f>
        <v>0</v>
      </c>
      <c r="G140" s="504">
        <f>IF(AND(K140=TRUE,P140="●" ),3,0)</f>
        <v>0</v>
      </c>
      <c r="H140" s="504">
        <f>IF(AND(K140=TRUE,P140="◎" ),2,0)</f>
        <v>0</v>
      </c>
      <c r="I140" s="504">
        <f>IF(AND(K140=TRUE,P140="○" ),1,0)</f>
        <v>0</v>
      </c>
      <c r="J140" s="503">
        <f t="shared" si="29"/>
        <v>0</v>
      </c>
      <c r="K140" s="505" t="b">
        <v>0</v>
      </c>
      <c r="L140" s="505" t="b">
        <v>0</v>
      </c>
      <c r="M140" s="505"/>
      <c r="N140" s="554"/>
      <c r="O140" s="547" t="s">
        <v>349</v>
      </c>
      <c r="P140" s="656" t="s">
        <v>202</v>
      </c>
      <c r="Q140" s="657" t="s">
        <v>203</v>
      </c>
      <c r="R140" s="515"/>
      <c r="S140" s="519" t="s">
        <v>21</v>
      </c>
      <c r="T140" s="515"/>
      <c r="U140" s="519" t="s">
        <v>22</v>
      </c>
      <c r="V140" s="515"/>
      <c r="W140" s="538" t="s">
        <v>23</v>
      </c>
      <c r="X140" s="506"/>
      <c r="Y140" s="512"/>
    </row>
    <row r="141" spans="1:30" ht="14.25" customHeight="1" x14ac:dyDescent="0.2">
      <c r="A141" s="266">
        <v>90</v>
      </c>
      <c r="B141" s="939"/>
      <c r="C141" s="945"/>
      <c r="D141" s="520" t="s">
        <v>693</v>
      </c>
      <c r="E141" s="504">
        <f t="shared" si="28"/>
        <v>2</v>
      </c>
      <c r="F141" s="503">
        <f t="shared" si="24"/>
        <v>0</v>
      </c>
      <c r="G141" s="504">
        <f t="shared" si="25"/>
        <v>0</v>
      </c>
      <c r="H141" s="504">
        <f t="shared" si="26"/>
        <v>0</v>
      </c>
      <c r="I141" s="504">
        <f t="shared" si="27"/>
        <v>0</v>
      </c>
      <c r="J141" s="503">
        <f t="shared" si="29"/>
        <v>0</v>
      </c>
      <c r="K141" s="554" t="b">
        <v>0</v>
      </c>
      <c r="L141" s="554"/>
      <c r="M141" s="505"/>
      <c r="N141" s="554"/>
      <c r="O141" s="547" t="s">
        <v>349</v>
      </c>
      <c r="P141" s="507" t="s">
        <v>202</v>
      </c>
      <c r="Q141" s="536" t="s">
        <v>522</v>
      </c>
      <c r="R141" s="515"/>
      <c r="S141" s="519" t="s">
        <v>694</v>
      </c>
      <c r="T141" s="515"/>
      <c r="U141" s="537" t="s">
        <v>695</v>
      </c>
      <c r="V141" s="515"/>
      <c r="W141" s="538" t="s">
        <v>9</v>
      </c>
      <c r="X141" s="506"/>
      <c r="Y141" s="512"/>
    </row>
    <row r="142" spans="1:30" ht="64.8" x14ac:dyDescent="0.2">
      <c r="A142" s="266">
        <v>92</v>
      </c>
      <c r="B142" s="939"/>
      <c r="C142" s="658" t="s">
        <v>18</v>
      </c>
      <c r="D142" s="520" t="s">
        <v>730</v>
      </c>
      <c r="E142" s="504">
        <f t="shared" si="28"/>
        <v>3</v>
      </c>
      <c r="F142" s="503">
        <f t="shared" si="24"/>
        <v>0</v>
      </c>
      <c r="G142" s="504">
        <f t="shared" si="25"/>
        <v>0</v>
      </c>
      <c r="H142" s="504">
        <f t="shared" si="26"/>
        <v>0</v>
      </c>
      <c r="I142" s="504">
        <f t="shared" si="27"/>
        <v>0</v>
      </c>
      <c r="J142" s="503">
        <f>IF(L142=TRUE,0,0)</f>
        <v>0</v>
      </c>
      <c r="K142" s="603" t="b">
        <v>0</v>
      </c>
      <c r="L142" s="603" t="b">
        <v>0</v>
      </c>
      <c r="M142" s="603"/>
      <c r="N142" s="505"/>
      <c r="O142" s="547" t="s">
        <v>349</v>
      </c>
      <c r="P142" s="656" t="s">
        <v>698</v>
      </c>
      <c r="Q142" s="659" t="s">
        <v>522</v>
      </c>
      <c r="R142" s="515"/>
      <c r="S142" s="660" t="s">
        <v>735</v>
      </c>
      <c r="T142" s="515"/>
      <c r="U142" s="1065" t="s">
        <v>731</v>
      </c>
      <c r="V142" s="1065"/>
      <c r="W142" s="1066"/>
      <c r="X142" s="506"/>
      <c r="Y142" s="512"/>
    </row>
    <row r="143" spans="1:30" s="272" customFormat="1" x14ac:dyDescent="0.2">
      <c r="A143" s="266">
        <v>93</v>
      </c>
      <c r="B143" s="939"/>
      <c r="C143" s="583"/>
      <c r="D143" s="584"/>
      <c r="E143" s="584"/>
      <c r="F143" s="583"/>
      <c r="G143" s="583"/>
      <c r="H143" s="583"/>
      <c r="I143" s="583"/>
      <c r="J143" s="583"/>
      <c r="K143" s="471"/>
      <c r="L143" s="432"/>
      <c r="M143" s="432"/>
      <c r="N143" s="432"/>
      <c r="O143" s="432"/>
      <c r="P143" s="589" t="s">
        <v>333</v>
      </c>
      <c r="Q143" s="590">
        <f>IF(OR(K142=TRUE,L142=TRUE),SUM(F126:F142)/SUM(E126:E142),0)</f>
        <v>0</v>
      </c>
      <c r="S143" s="661" t="s">
        <v>340</v>
      </c>
      <c r="U143" s="584"/>
      <c r="V143" s="584"/>
      <c r="W143" s="593"/>
      <c r="X143" s="584"/>
      <c r="Y143" s="594"/>
    </row>
    <row r="144" spans="1:30" s="272" customFormat="1" x14ac:dyDescent="0.2">
      <c r="A144" s="266">
        <v>94</v>
      </c>
      <c r="B144" s="939"/>
      <c r="C144" s="595"/>
      <c r="D144" s="596"/>
      <c r="F144" s="432"/>
      <c r="G144" s="432"/>
      <c r="H144" s="432"/>
      <c r="I144" s="432"/>
      <c r="J144" s="432"/>
      <c r="K144" s="595"/>
      <c r="L144" s="595"/>
      <c r="M144" s="595"/>
      <c r="N144" s="595"/>
      <c r="O144" s="595"/>
      <c r="P144" s="595"/>
      <c r="Q144" s="595"/>
      <c r="R144" s="596"/>
      <c r="S144" s="662" t="str">
        <f>IF(COUNTIF($Q$143:$Q$152,"&gt;0")&gt;1,"エラー！屋根を１種類のみお選び下さい。","")</f>
        <v/>
      </c>
      <c r="T144" s="596"/>
      <c r="U144" s="596"/>
      <c r="V144" s="596"/>
      <c r="W144" s="600"/>
      <c r="X144" s="596"/>
      <c r="Y144" s="601"/>
    </row>
    <row r="145" spans="1:26" ht="48.6" x14ac:dyDescent="0.2">
      <c r="A145" s="266">
        <v>96</v>
      </c>
      <c r="B145" s="939"/>
      <c r="C145" s="663" t="s">
        <v>14</v>
      </c>
      <c r="D145" s="520" t="s">
        <v>710</v>
      </c>
      <c r="E145" s="504">
        <v>2</v>
      </c>
      <c r="F145" s="503">
        <f>MAX(G145:J145)</f>
        <v>0</v>
      </c>
      <c r="G145" s="504">
        <f>IF(AND(K145=TRUE,P145="●" ),3,0)</f>
        <v>0</v>
      </c>
      <c r="H145" s="504">
        <f>IF(AND(K145=TRUE,P145="◎" ),2,0)</f>
        <v>0</v>
      </c>
      <c r="I145" s="504">
        <f>IF(AND(K145=TRUE,P145="○" ),1,0)</f>
        <v>0</v>
      </c>
      <c r="J145" s="503">
        <f>IF(L145=TRUE,0,0)</f>
        <v>0</v>
      </c>
      <c r="K145" s="603" t="b">
        <v>0</v>
      </c>
      <c r="L145" s="603" t="b">
        <v>0</v>
      </c>
      <c r="M145" s="664" t="b">
        <v>0</v>
      </c>
      <c r="N145" s="554"/>
      <c r="O145" s="665" t="s">
        <v>349</v>
      </c>
      <c r="P145" s="627" t="s">
        <v>202</v>
      </c>
      <c r="Q145" s="648" t="s">
        <v>658</v>
      </c>
      <c r="R145" s="515"/>
      <c r="S145" s="581" t="s">
        <v>712</v>
      </c>
      <c r="T145" s="515"/>
      <c r="U145" s="537" t="s">
        <v>711</v>
      </c>
      <c r="V145" s="515"/>
      <c r="W145" s="538" t="s">
        <v>9</v>
      </c>
      <c r="X145" s="506"/>
      <c r="Y145" s="512"/>
    </row>
    <row r="146" spans="1:26" s="272" customFormat="1" x14ac:dyDescent="0.2">
      <c r="A146" s="266">
        <v>97</v>
      </c>
      <c r="B146" s="939"/>
      <c r="C146" s="583"/>
      <c r="D146" s="584"/>
      <c r="E146" s="584"/>
      <c r="F146" s="583"/>
      <c r="G146" s="583"/>
      <c r="H146" s="583"/>
      <c r="I146" s="583"/>
      <c r="J146" s="583"/>
      <c r="K146" s="471"/>
      <c r="L146" s="583"/>
      <c r="M146" s="583"/>
      <c r="N146" s="583"/>
      <c r="O146" s="583"/>
      <c r="P146" s="666" t="s">
        <v>333</v>
      </c>
      <c r="Q146" s="590">
        <f>IF(OR(K145=TRUE,L145=TRUE,M145=TRUE),SUM(F126:F141,F145:F145)/SUM(E126:E141,E145:E145),0)</f>
        <v>0</v>
      </c>
      <c r="S146" s="661" t="s">
        <v>340</v>
      </c>
      <c r="U146" s="584"/>
      <c r="V146" s="584"/>
      <c r="W146" s="593"/>
      <c r="X146" s="584"/>
      <c r="Y146" s="594"/>
    </row>
    <row r="147" spans="1:26" s="272" customFormat="1" x14ac:dyDescent="0.2">
      <c r="A147" s="266">
        <v>98</v>
      </c>
      <c r="B147" s="939"/>
      <c r="C147" s="595"/>
      <c r="D147" s="596"/>
      <c r="F147" s="432"/>
      <c r="G147" s="432"/>
      <c r="H147" s="432"/>
      <c r="I147" s="432"/>
      <c r="J147" s="432"/>
      <c r="K147" s="595"/>
      <c r="L147" s="595"/>
      <c r="M147" s="595"/>
      <c r="N147" s="595"/>
      <c r="O147" s="595"/>
      <c r="P147" s="595"/>
      <c r="Q147" s="595"/>
      <c r="R147" s="596"/>
      <c r="S147" s="662" t="str">
        <f>IF(COUNTIF($Q$143:$Q$152,"&gt;0")&gt;1,"エラー！屋根を１種類のみお選び下さい。","")</f>
        <v/>
      </c>
      <c r="T147" s="596"/>
      <c r="U147" s="596"/>
      <c r="V147" s="596"/>
      <c r="W147" s="600"/>
      <c r="X147" s="596"/>
      <c r="Y147" s="601"/>
    </row>
    <row r="148" spans="1:26" ht="32.4" x14ac:dyDescent="0.2">
      <c r="A148" s="266">
        <v>100</v>
      </c>
      <c r="B148" s="939"/>
      <c r="C148" s="667" t="s">
        <v>671</v>
      </c>
      <c r="D148" s="520" t="s">
        <v>713</v>
      </c>
      <c r="E148" s="603">
        <v>2</v>
      </c>
      <c r="F148" s="505">
        <f>MAX(G148:J148)</f>
        <v>0</v>
      </c>
      <c r="G148" s="603">
        <f>IF(AND(K148=TRUE,P148="●" ),3,0)</f>
        <v>0</v>
      </c>
      <c r="H148" s="603">
        <f>IF(AND(K148=TRUE,P148="◎" ),2,0)</f>
        <v>0</v>
      </c>
      <c r="I148" s="603">
        <f>IF(AND(K148=TRUE,P148="○" ),1,0)</f>
        <v>0</v>
      </c>
      <c r="J148" s="505">
        <f>IF(L148=TRUE,0,0)</f>
        <v>0</v>
      </c>
      <c r="K148" s="603" t="b">
        <v>0</v>
      </c>
      <c r="L148" s="603" t="b">
        <v>0</v>
      </c>
      <c r="M148" s="603"/>
      <c r="N148" s="505"/>
      <c r="O148" s="547" t="s">
        <v>349</v>
      </c>
      <c r="P148" s="548" t="s">
        <v>533</v>
      </c>
      <c r="Q148" s="668" t="s">
        <v>522</v>
      </c>
      <c r="R148" s="511"/>
      <c r="S148" s="581" t="s">
        <v>714</v>
      </c>
      <c r="T148" s="515"/>
      <c r="U148" s="937" t="s">
        <v>9</v>
      </c>
      <c r="V148" s="937"/>
      <c r="W148" s="937"/>
      <c r="X148" s="506"/>
      <c r="Y148" s="512"/>
    </row>
    <row r="149" spans="1:26" s="272" customFormat="1" x14ac:dyDescent="0.2">
      <c r="A149" s="266">
        <v>101</v>
      </c>
      <c r="B149" s="939"/>
      <c r="C149" s="432"/>
      <c r="F149" s="432"/>
      <c r="G149" s="432"/>
      <c r="H149" s="432"/>
      <c r="I149" s="432"/>
      <c r="J149" s="432"/>
      <c r="K149" s="471"/>
      <c r="L149" s="432"/>
      <c r="M149" s="432"/>
      <c r="N149" s="432"/>
      <c r="O149" s="432"/>
      <c r="P149" s="589" t="s">
        <v>333</v>
      </c>
      <c r="Q149" s="669">
        <f>IF(OR(K148=TRUE,L148=TRUE),SUM(F126:F141,F148:F148)/SUM(E126:E141,E148:E148),0)</f>
        <v>0</v>
      </c>
      <c r="S149" s="670" t="s">
        <v>340</v>
      </c>
      <c r="W149" s="451"/>
      <c r="Y149" s="462"/>
    </row>
    <row r="150" spans="1:26" s="272" customFormat="1" x14ac:dyDescent="0.2">
      <c r="A150" s="266">
        <v>102</v>
      </c>
      <c r="B150" s="939"/>
      <c r="C150" s="595"/>
      <c r="D150" s="596"/>
      <c r="F150" s="432"/>
      <c r="G150" s="432"/>
      <c r="H150" s="432"/>
      <c r="I150" s="432"/>
      <c r="J150" s="432"/>
      <c r="K150" s="595"/>
      <c r="L150" s="595"/>
      <c r="M150" s="595"/>
      <c r="N150" s="595"/>
      <c r="O150" s="595"/>
      <c r="P150" s="595"/>
      <c r="Q150" s="595"/>
      <c r="R150" s="596"/>
      <c r="S150" s="662" t="str">
        <f>IF(COUNTIF($Q$143:$Q$152,"&gt;0")&gt;1,"エラー！屋根を１種類のみお選び下さい。","")</f>
        <v/>
      </c>
      <c r="T150" s="596"/>
      <c r="U150" s="596"/>
      <c r="V150" s="596"/>
      <c r="W150" s="600"/>
      <c r="X150" s="596"/>
      <c r="Y150" s="601"/>
    </row>
    <row r="151" spans="1:26" ht="16.8" thickBot="1" x14ac:dyDescent="0.25">
      <c r="A151" s="266">
        <v>104</v>
      </c>
      <c r="B151" s="940"/>
      <c r="C151" s="671" t="s">
        <v>672</v>
      </c>
      <c r="D151" s="672" t="s">
        <v>742</v>
      </c>
      <c r="E151" s="673">
        <v>2</v>
      </c>
      <c r="F151" s="446">
        <f>MAX(G151:J151)</f>
        <v>0</v>
      </c>
      <c r="G151" s="445">
        <f>IF(AND(K151=TRUE,P151="●" ),3,0)</f>
        <v>0</v>
      </c>
      <c r="H151" s="445">
        <f>IF(AND(K151=TRUE,P151="◎" ),2,0)</f>
        <v>0</v>
      </c>
      <c r="I151" s="445">
        <f>IF(AND(K151=TRUE,P151="○" ),1,0)</f>
        <v>0</v>
      </c>
      <c r="J151" s="446">
        <f>IF(L151=TRUE,0,0)</f>
        <v>0</v>
      </c>
      <c r="K151" s="674" t="b">
        <v>0</v>
      </c>
      <c r="L151" s="674" t="b">
        <v>0</v>
      </c>
      <c r="M151" s="674"/>
      <c r="N151" s="444"/>
      <c r="O151" s="562" t="s">
        <v>349</v>
      </c>
      <c r="P151" s="523" t="s">
        <v>533</v>
      </c>
      <c r="Q151" s="675" t="s">
        <v>522</v>
      </c>
      <c r="R151" s="525"/>
      <c r="S151" s="676" t="s">
        <v>743</v>
      </c>
      <c r="T151" s="525"/>
      <c r="U151" s="1064" t="s">
        <v>9</v>
      </c>
      <c r="V151" s="1064"/>
      <c r="W151" s="1067"/>
      <c r="X151" s="421"/>
      <c r="Y151" s="470"/>
    </row>
    <row r="152" spans="1:26" s="272" customFormat="1" ht="16.8" thickTop="1" x14ac:dyDescent="0.2">
      <c r="B152" s="453"/>
      <c r="C152" s="432"/>
      <c r="F152" s="432"/>
      <c r="G152" s="432"/>
      <c r="H152" s="432"/>
      <c r="I152" s="432"/>
      <c r="J152" s="432"/>
      <c r="K152" s="471"/>
      <c r="L152" s="432"/>
      <c r="M152" s="432"/>
      <c r="N152" s="432"/>
      <c r="O152" s="432"/>
      <c r="P152" s="589" t="s">
        <v>333</v>
      </c>
      <c r="Q152" s="669">
        <f>IF(OR(K151=TRUE,L151=TRUE),SUM(F126:F141,F151:F151)/SUM(E126:E141,E151:E151),0)</f>
        <v>0</v>
      </c>
      <c r="S152" s="670" t="s">
        <v>340</v>
      </c>
      <c r="W152" s="451"/>
      <c r="Y152" s="462"/>
    </row>
    <row r="153" spans="1:26" s="272" customFormat="1" ht="16.8" thickBot="1" x14ac:dyDescent="0.25">
      <c r="B153" s="453"/>
      <c r="C153" s="432"/>
      <c r="F153" s="432"/>
      <c r="G153" s="432"/>
      <c r="H153" s="432"/>
      <c r="I153" s="432"/>
      <c r="J153" s="432"/>
      <c r="K153" s="432"/>
      <c r="L153" s="432"/>
      <c r="M153" s="432"/>
      <c r="N153" s="432"/>
      <c r="O153" s="432"/>
      <c r="P153" s="432"/>
      <c r="Q153" s="432"/>
      <c r="S153" s="662" t="str">
        <f>IF(COUNTIF($Q$143:$Q$152,"&gt;0")&gt;1,"エラー！屋根を１種類のみお選び下さい。","")</f>
        <v/>
      </c>
      <c r="W153" s="451"/>
      <c r="Y153" s="462"/>
      <c r="Z153" s="462"/>
    </row>
    <row r="154" spans="1:26" ht="16.8" thickTop="1" x14ac:dyDescent="0.2">
      <c r="A154" s="266">
        <v>105</v>
      </c>
      <c r="B154" s="1035" t="s">
        <v>120</v>
      </c>
      <c r="C154" s="1039" t="s">
        <v>121</v>
      </c>
      <c r="D154" s="677" t="s">
        <v>122</v>
      </c>
      <c r="E154" s="678"/>
      <c r="F154" s="436"/>
      <c r="G154" s="436">
        <f t="shared" ref="G154:G174" si="30">IF(P154="◎",J154*3,J154)</f>
        <v>0</v>
      </c>
      <c r="H154" s="436"/>
      <c r="I154" s="436"/>
      <c r="J154" s="437">
        <f t="shared" ref="J154:J174" si="31">IF(OR(K154=TRUE,L154=TRUE),1,0)</f>
        <v>0</v>
      </c>
      <c r="K154" s="463"/>
      <c r="L154" s="463"/>
      <c r="M154" s="463"/>
      <c r="N154" s="463"/>
      <c r="O154" s="463"/>
      <c r="P154" s="1075"/>
      <c r="Q154" s="679"/>
      <c r="R154" s="532"/>
      <c r="S154" s="642"/>
      <c r="T154" s="532"/>
      <c r="U154" s="545"/>
      <c r="V154" s="532"/>
      <c r="W154" s="680" t="s">
        <v>9</v>
      </c>
      <c r="X154" s="420"/>
      <c r="Y154" s="466"/>
    </row>
    <row r="155" spans="1:26" x14ac:dyDescent="0.2">
      <c r="A155" s="266">
        <v>106</v>
      </c>
      <c r="B155" s="1036"/>
      <c r="C155" s="1029"/>
      <c r="D155" s="681" t="s">
        <v>123</v>
      </c>
      <c r="E155" s="682"/>
      <c r="F155" s="504"/>
      <c r="G155" s="504">
        <f t="shared" si="30"/>
        <v>0</v>
      </c>
      <c r="H155" s="504"/>
      <c r="I155" s="504"/>
      <c r="J155" s="503">
        <f t="shared" si="31"/>
        <v>0</v>
      </c>
      <c r="K155" s="554"/>
      <c r="L155" s="554"/>
      <c r="M155" s="554"/>
      <c r="N155" s="554"/>
      <c r="O155" s="554"/>
      <c r="P155" s="1076"/>
      <c r="Q155" s="683"/>
      <c r="R155" s="515"/>
      <c r="S155" s="684"/>
      <c r="T155" s="515"/>
      <c r="U155" s="511"/>
      <c r="V155" s="515"/>
      <c r="W155" s="685" t="s">
        <v>9</v>
      </c>
      <c r="X155" s="506"/>
      <c r="Y155" s="512"/>
    </row>
    <row r="156" spans="1:26" x14ac:dyDescent="0.2">
      <c r="A156" s="266">
        <v>107</v>
      </c>
      <c r="B156" s="1036"/>
      <c r="C156" s="1029" t="s">
        <v>124</v>
      </c>
      <c r="D156" s="681" t="s">
        <v>122</v>
      </c>
      <c r="E156" s="682"/>
      <c r="F156" s="504"/>
      <c r="G156" s="504">
        <f t="shared" si="30"/>
        <v>0</v>
      </c>
      <c r="H156" s="504"/>
      <c r="I156" s="504"/>
      <c r="J156" s="503">
        <f t="shared" si="31"/>
        <v>0</v>
      </c>
      <c r="K156" s="554"/>
      <c r="L156" s="554"/>
      <c r="M156" s="554"/>
      <c r="N156" s="554"/>
      <c r="O156" s="554"/>
      <c r="P156" s="1076"/>
      <c r="Q156" s="683"/>
      <c r="R156" s="515"/>
      <c r="S156" s="684"/>
      <c r="T156" s="515"/>
      <c r="U156" s="511"/>
      <c r="V156" s="515"/>
      <c r="W156" s="685" t="s">
        <v>9</v>
      </c>
      <c r="X156" s="506"/>
      <c r="Y156" s="512"/>
    </row>
    <row r="157" spans="1:26" x14ac:dyDescent="0.2">
      <c r="A157" s="266">
        <v>108</v>
      </c>
      <c r="B157" s="1036"/>
      <c r="C157" s="1029"/>
      <c r="D157" s="681" t="s">
        <v>123</v>
      </c>
      <c r="E157" s="682"/>
      <c r="F157" s="504"/>
      <c r="G157" s="504">
        <f t="shared" si="30"/>
        <v>0</v>
      </c>
      <c r="H157" s="504"/>
      <c r="I157" s="504"/>
      <c r="J157" s="503">
        <f t="shared" si="31"/>
        <v>0</v>
      </c>
      <c r="K157" s="554"/>
      <c r="L157" s="554"/>
      <c r="M157" s="554"/>
      <c r="N157" s="554"/>
      <c r="O157" s="554"/>
      <c r="P157" s="1076"/>
      <c r="Q157" s="683"/>
      <c r="R157" s="515"/>
      <c r="S157" s="684"/>
      <c r="T157" s="515"/>
      <c r="U157" s="511"/>
      <c r="V157" s="515"/>
      <c r="W157" s="685" t="s">
        <v>9</v>
      </c>
      <c r="X157" s="506"/>
      <c r="Y157" s="512"/>
    </row>
    <row r="158" spans="1:26" x14ac:dyDescent="0.2">
      <c r="A158" s="266">
        <v>109</v>
      </c>
      <c r="B158" s="1036"/>
      <c r="C158" s="1029" t="s">
        <v>125</v>
      </c>
      <c r="D158" s="681" t="s">
        <v>122</v>
      </c>
      <c r="E158" s="682"/>
      <c r="F158" s="504"/>
      <c r="G158" s="504">
        <f t="shared" si="30"/>
        <v>0</v>
      </c>
      <c r="H158" s="504"/>
      <c r="I158" s="504"/>
      <c r="J158" s="503">
        <f t="shared" si="31"/>
        <v>0</v>
      </c>
      <c r="K158" s="554"/>
      <c r="L158" s="554"/>
      <c r="M158" s="554"/>
      <c r="N158" s="554"/>
      <c r="O158" s="554"/>
      <c r="P158" s="1076"/>
      <c r="Q158" s="683"/>
      <c r="R158" s="515"/>
      <c r="S158" s="684"/>
      <c r="T158" s="515"/>
      <c r="U158" s="511"/>
      <c r="V158" s="515"/>
      <c r="W158" s="685" t="s">
        <v>9</v>
      </c>
      <c r="X158" s="506"/>
      <c r="Y158" s="512"/>
    </row>
    <row r="159" spans="1:26" x14ac:dyDescent="0.2">
      <c r="A159" s="266">
        <v>110</v>
      </c>
      <c r="B159" s="1036"/>
      <c r="C159" s="1029"/>
      <c r="D159" s="681" t="s">
        <v>123</v>
      </c>
      <c r="E159" s="682"/>
      <c r="F159" s="504"/>
      <c r="G159" s="504">
        <f t="shared" si="30"/>
        <v>0</v>
      </c>
      <c r="H159" s="504"/>
      <c r="I159" s="504"/>
      <c r="J159" s="503">
        <f t="shared" si="31"/>
        <v>0</v>
      </c>
      <c r="K159" s="554"/>
      <c r="L159" s="554"/>
      <c r="M159" s="554"/>
      <c r="N159" s="554"/>
      <c r="O159" s="554"/>
      <c r="P159" s="1076"/>
      <c r="Q159" s="683"/>
      <c r="R159" s="515"/>
      <c r="S159" s="684"/>
      <c r="T159" s="515"/>
      <c r="U159" s="511"/>
      <c r="V159" s="515"/>
      <c r="W159" s="685" t="s">
        <v>9</v>
      </c>
      <c r="X159" s="506"/>
      <c r="Y159" s="512"/>
    </row>
    <row r="160" spans="1:26" x14ac:dyDescent="0.2">
      <c r="A160" s="266">
        <v>111</v>
      </c>
      <c r="B160" s="1036"/>
      <c r="C160" s="1030" t="s">
        <v>168</v>
      </c>
      <c r="D160" s="681" t="s">
        <v>122</v>
      </c>
      <c r="E160" s="682"/>
      <c r="F160" s="504"/>
      <c r="G160" s="504">
        <f t="shared" si="30"/>
        <v>0</v>
      </c>
      <c r="H160" s="504"/>
      <c r="I160" s="504"/>
      <c r="J160" s="503">
        <f t="shared" si="31"/>
        <v>0</v>
      </c>
      <c r="K160" s="554"/>
      <c r="L160" s="554"/>
      <c r="M160" s="554"/>
      <c r="N160" s="554"/>
      <c r="O160" s="554"/>
      <c r="P160" s="1076"/>
      <c r="Q160" s="683"/>
      <c r="R160" s="686"/>
      <c r="S160" s="585"/>
      <c r="T160" s="686"/>
      <c r="U160" s="687"/>
      <c r="V160" s="686"/>
      <c r="W160" s="688" t="s">
        <v>9</v>
      </c>
      <c r="X160" s="579"/>
      <c r="Y160" s="689"/>
    </row>
    <row r="161" spans="1:26" x14ac:dyDescent="0.2">
      <c r="A161" s="266">
        <v>112</v>
      </c>
      <c r="B161" s="1036"/>
      <c r="C161" s="1031"/>
      <c r="D161" s="681" t="s">
        <v>123</v>
      </c>
      <c r="E161" s="682"/>
      <c r="F161" s="504"/>
      <c r="G161" s="504">
        <f t="shared" si="30"/>
        <v>0</v>
      </c>
      <c r="H161" s="504"/>
      <c r="I161" s="504"/>
      <c r="J161" s="503">
        <f t="shared" si="31"/>
        <v>0</v>
      </c>
      <c r="K161" s="554"/>
      <c r="L161" s="554"/>
      <c r="M161" s="554"/>
      <c r="N161" s="554"/>
      <c r="O161" s="554"/>
      <c r="P161" s="1076"/>
      <c r="Q161" s="683"/>
      <c r="R161" s="686"/>
      <c r="S161" s="585"/>
      <c r="T161" s="686"/>
      <c r="U161" s="687"/>
      <c r="V161" s="686"/>
      <c r="W161" s="688" t="s">
        <v>9</v>
      </c>
      <c r="X161" s="579"/>
      <c r="Y161" s="689"/>
    </row>
    <row r="162" spans="1:26" x14ac:dyDescent="0.2">
      <c r="A162" s="266">
        <v>113</v>
      </c>
      <c r="B162" s="1036"/>
      <c r="C162" s="1030" t="s">
        <v>169</v>
      </c>
      <c r="D162" s="681" t="s">
        <v>122</v>
      </c>
      <c r="E162" s="682"/>
      <c r="F162" s="504"/>
      <c r="G162" s="504">
        <f t="shared" si="30"/>
        <v>0</v>
      </c>
      <c r="H162" s="504"/>
      <c r="I162" s="504"/>
      <c r="J162" s="503">
        <f t="shared" si="31"/>
        <v>0</v>
      </c>
      <c r="K162" s="554"/>
      <c r="L162" s="554"/>
      <c r="M162" s="554"/>
      <c r="N162" s="554"/>
      <c r="O162" s="554"/>
      <c r="P162" s="1076"/>
      <c r="Q162" s="683"/>
      <c r="R162" s="686"/>
      <c r="S162" s="585"/>
      <c r="T162" s="686"/>
      <c r="U162" s="687"/>
      <c r="V162" s="686"/>
      <c r="W162" s="688" t="s">
        <v>9</v>
      </c>
      <c r="X162" s="579"/>
      <c r="Y162" s="689"/>
    </row>
    <row r="163" spans="1:26" x14ac:dyDescent="0.2">
      <c r="A163" s="266">
        <v>114</v>
      </c>
      <c r="B163" s="1036"/>
      <c r="C163" s="1031"/>
      <c r="D163" s="681" t="s">
        <v>123</v>
      </c>
      <c r="E163" s="682"/>
      <c r="F163" s="504"/>
      <c r="G163" s="504">
        <f t="shared" si="30"/>
        <v>0</v>
      </c>
      <c r="H163" s="504"/>
      <c r="I163" s="504"/>
      <c r="J163" s="503">
        <f t="shared" si="31"/>
        <v>0</v>
      </c>
      <c r="K163" s="554"/>
      <c r="L163" s="554"/>
      <c r="M163" s="554"/>
      <c r="N163" s="554"/>
      <c r="O163" s="554"/>
      <c r="P163" s="1076"/>
      <c r="Q163" s="683"/>
      <c r="R163" s="686"/>
      <c r="S163" s="585"/>
      <c r="T163" s="686"/>
      <c r="U163" s="687"/>
      <c r="V163" s="686"/>
      <c r="W163" s="688" t="s">
        <v>9</v>
      </c>
      <c r="X163" s="579"/>
      <c r="Y163" s="689"/>
    </row>
    <row r="164" spans="1:26" x14ac:dyDescent="0.2">
      <c r="A164" s="266">
        <v>115</v>
      </c>
      <c r="B164" s="1036"/>
      <c r="C164" s="1030" t="s">
        <v>170</v>
      </c>
      <c r="D164" s="681" t="s">
        <v>122</v>
      </c>
      <c r="E164" s="682"/>
      <c r="F164" s="504"/>
      <c r="G164" s="504">
        <f t="shared" si="30"/>
        <v>0</v>
      </c>
      <c r="H164" s="504"/>
      <c r="I164" s="504"/>
      <c r="J164" s="503">
        <f t="shared" si="31"/>
        <v>0</v>
      </c>
      <c r="K164" s="554"/>
      <c r="L164" s="554"/>
      <c r="M164" s="554"/>
      <c r="N164" s="554"/>
      <c r="O164" s="554"/>
      <c r="P164" s="1076"/>
      <c r="Q164" s="683"/>
      <c r="R164" s="686"/>
      <c r="S164" s="585"/>
      <c r="T164" s="686"/>
      <c r="U164" s="687"/>
      <c r="V164" s="686"/>
      <c r="W164" s="688" t="s">
        <v>9</v>
      </c>
      <c r="X164" s="579"/>
      <c r="Y164" s="689"/>
    </row>
    <row r="165" spans="1:26" x14ac:dyDescent="0.2">
      <c r="A165" s="266">
        <v>116</v>
      </c>
      <c r="B165" s="1036"/>
      <c r="C165" s="1032"/>
      <c r="D165" s="681" t="s">
        <v>123</v>
      </c>
      <c r="E165" s="682"/>
      <c r="F165" s="504"/>
      <c r="G165" s="504">
        <f t="shared" si="30"/>
        <v>0</v>
      </c>
      <c r="H165" s="504"/>
      <c r="I165" s="504"/>
      <c r="J165" s="503">
        <f t="shared" si="31"/>
        <v>0</v>
      </c>
      <c r="K165" s="554"/>
      <c r="L165" s="554"/>
      <c r="M165" s="554"/>
      <c r="N165" s="554"/>
      <c r="O165" s="554"/>
      <c r="P165" s="1076"/>
      <c r="Q165" s="683"/>
      <c r="R165" s="686"/>
      <c r="S165" s="585"/>
      <c r="T165" s="686"/>
      <c r="U165" s="687"/>
      <c r="V165" s="686"/>
      <c r="W165" s="688" t="s">
        <v>9</v>
      </c>
      <c r="X165" s="579"/>
      <c r="Y165" s="689"/>
    </row>
    <row r="166" spans="1:26" x14ac:dyDescent="0.2">
      <c r="A166" s="266">
        <v>117</v>
      </c>
      <c r="B166" s="1037"/>
      <c r="C166" s="1031"/>
      <c r="D166" s="681" t="s">
        <v>171</v>
      </c>
      <c r="E166" s="682"/>
      <c r="F166" s="504"/>
      <c r="G166" s="504">
        <f t="shared" si="30"/>
        <v>0</v>
      </c>
      <c r="H166" s="504"/>
      <c r="I166" s="504"/>
      <c r="J166" s="503">
        <f t="shared" si="31"/>
        <v>0</v>
      </c>
      <c r="K166" s="554"/>
      <c r="L166" s="554"/>
      <c r="M166" s="554"/>
      <c r="N166" s="554"/>
      <c r="O166" s="554"/>
      <c r="P166" s="1076"/>
      <c r="Q166" s="683"/>
      <c r="R166" s="686"/>
      <c r="S166" s="585"/>
      <c r="T166" s="686"/>
      <c r="U166" s="687"/>
      <c r="V166" s="686"/>
      <c r="W166" s="688" t="s">
        <v>9</v>
      </c>
      <c r="X166" s="579"/>
      <c r="Y166" s="689"/>
    </row>
    <row r="167" spans="1:26" x14ac:dyDescent="0.2">
      <c r="A167" s="266">
        <v>118</v>
      </c>
      <c r="B167" s="1038" t="s">
        <v>130</v>
      </c>
      <c r="C167" s="505" t="s">
        <v>127</v>
      </c>
      <c r="D167" s="681" t="s">
        <v>59</v>
      </c>
      <c r="E167" s="682"/>
      <c r="F167" s="504"/>
      <c r="G167" s="504">
        <f t="shared" si="30"/>
        <v>0</v>
      </c>
      <c r="H167" s="504"/>
      <c r="I167" s="504"/>
      <c r="J167" s="503">
        <f t="shared" si="31"/>
        <v>0</v>
      </c>
      <c r="K167" s="554"/>
      <c r="L167" s="554"/>
      <c r="M167" s="554"/>
      <c r="N167" s="554"/>
      <c r="O167" s="554"/>
      <c r="P167" s="1076"/>
      <c r="Q167" s="683"/>
      <c r="R167" s="686"/>
      <c r="S167" s="585"/>
      <c r="T167" s="686"/>
      <c r="U167" s="687"/>
      <c r="V167" s="686"/>
      <c r="W167" s="688" t="s">
        <v>132</v>
      </c>
      <c r="X167" s="579"/>
      <c r="Y167" s="689"/>
    </row>
    <row r="168" spans="1:26" x14ac:dyDescent="0.2">
      <c r="A168" s="266">
        <v>119</v>
      </c>
      <c r="B168" s="1036"/>
      <c r="C168" s="505" t="s">
        <v>128</v>
      </c>
      <c r="D168" s="681" t="s">
        <v>59</v>
      </c>
      <c r="E168" s="682"/>
      <c r="F168" s="504"/>
      <c r="G168" s="504">
        <f t="shared" si="30"/>
        <v>0</v>
      </c>
      <c r="H168" s="504"/>
      <c r="I168" s="504"/>
      <c r="J168" s="503">
        <f t="shared" si="31"/>
        <v>0</v>
      </c>
      <c r="K168" s="554"/>
      <c r="L168" s="554"/>
      <c r="M168" s="554"/>
      <c r="N168" s="554"/>
      <c r="O168" s="554"/>
      <c r="P168" s="1076"/>
      <c r="Q168" s="683"/>
      <c r="R168" s="686"/>
      <c r="S168" s="585"/>
      <c r="T168" s="686"/>
      <c r="U168" s="687"/>
      <c r="V168" s="686"/>
      <c r="W168" s="688" t="s">
        <v>131</v>
      </c>
      <c r="X168" s="579"/>
      <c r="Y168" s="689"/>
    </row>
    <row r="169" spans="1:26" x14ac:dyDescent="0.2">
      <c r="A169" s="266">
        <v>120</v>
      </c>
      <c r="B169" s="1037"/>
      <c r="C169" s="505" t="s">
        <v>129</v>
      </c>
      <c r="D169" s="681" t="s">
        <v>59</v>
      </c>
      <c r="E169" s="682"/>
      <c r="F169" s="504"/>
      <c r="G169" s="504">
        <f t="shared" si="30"/>
        <v>0</v>
      </c>
      <c r="H169" s="504"/>
      <c r="I169" s="504"/>
      <c r="J169" s="503">
        <f t="shared" si="31"/>
        <v>0</v>
      </c>
      <c r="K169" s="554"/>
      <c r="L169" s="554"/>
      <c r="M169" s="554"/>
      <c r="N169" s="554"/>
      <c r="O169" s="554"/>
      <c r="P169" s="1076"/>
      <c r="Q169" s="683"/>
      <c r="R169" s="686"/>
      <c r="S169" s="585"/>
      <c r="T169" s="686"/>
      <c r="U169" s="687"/>
      <c r="V169" s="686"/>
      <c r="W169" s="688" t="s">
        <v>131</v>
      </c>
      <c r="X169" s="579"/>
      <c r="Y169" s="689"/>
    </row>
    <row r="170" spans="1:26" x14ac:dyDescent="0.2">
      <c r="A170" s="266">
        <v>121</v>
      </c>
      <c r="B170" s="1033" t="s">
        <v>64</v>
      </c>
      <c r="C170" s="1034" t="s">
        <v>126</v>
      </c>
      <c r="D170" s="681" t="s">
        <v>122</v>
      </c>
      <c r="E170" s="682"/>
      <c r="F170" s="504"/>
      <c r="G170" s="504">
        <f t="shared" si="30"/>
        <v>0</v>
      </c>
      <c r="H170" s="504"/>
      <c r="I170" s="504"/>
      <c r="J170" s="503">
        <f t="shared" si="31"/>
        <v>0</v>
      </c>
      <c r="K170" s="554"/>
      <c r="L170" s="554"/>
      <c r="M170" s="554"/>
      <c r="N170" s="1050" t="s">
        <v>559</v>
      </c>
      <c r="O170" s="1034" t="s">
        <v>727</v>
      </c>
      <c r="P170" s="1076"/>
      <c r="Q170" s="683"/>
      <c r="R170" s="686"/>
      <c r="S170" s="585"/>
      <c r="T170" s="686"/>
      <c r="U170" s="687"/>
      <c r="V170" s="686"/>
      <c r="W170" s="688" t="s">
        <v>131</v>
      </c>
      <c r="X170" s="579"/>
      <c r="Y170" s="689"/>
    </row>
    <row r="171" spans="1:26" x14ac:dyDescent="0.2">
      <c r="A171" s="266">
        <v>122</v>
      </c>
      <c r="B171" s="1033"/>
      <c r="C171" s="1034"/>
      <c r="D171" s="681" t="s">
        <v>123</v>
      </c>
      <c r="E171" s="682"/>
      <c r="F171" s="504"/>
      <c r="G171" s="504">
        <f t="shared" si="30"/>
        <v>0</v>
      </c>
      <c r="H171" s="504"/>
      <c r="I171" s="504"/>
      <c r="J171" s="503">
        <f t="shared" si="31"/>
        <v>0</v>
      </c>
      <c r="K171" s="554"/>
      <c r="L171" s="554"/>
      <c r="M171" s="554"/>
      <c r="N171" s="1049"/>
      <c r="O171" s="1034"/>
      <c r="P171" s="1076"/>
      <c r="Q171" s="683"/>
      <c r="R171" s="686"/>
      <c r="S171" s="585"/>
      <c r="T171" s="686"/>
      <c r="U171" s="687"/>
      <c r="V171" s="686"/>
      <c r="W171" s="688" t="s">
        <v>131</v>
      </c>
      <c r="X171" s="579"/>
      <c r="Y171" s="689"/>
    </row>
    <row r="172" spans="1:26" x14ac:dyDescent="0.2">
      <c r="A172" s="266">
        <v>123</v>
      </c>
      <c r="B172" s="1033"/>
      <c r="C172" s="1034" t="s">
        <v>27</v>
      </c>
      <c r="D172" s="681" t="s">
        <v>122</v>
      </c>
      <c r="E172" s="682"/>
      <c r="F172" s="504"/>
      <c r="G172" s="504">
        <f t="shared" si="30"/>
        <v>0</v>
      </c>
      <c r="H172" s="504"/>
      <c r="I172" s="504"/>
      <c r="J172" s="503">
        <f t="shared" si="31"/>
        <v>0</v>
      </c>
      <c r="K172" s="554"/>
      <c r="L172" s="554"/>
      <c r="M172" s="554"/>
      <c r="N172" s="554"/>
      <c r="O172" s="1034" t="s">
        <v>727</v>
      </c>
      <c r="P172" s="1076"/>
      <c r="Q172" s="683"/>
      <c r="R172" s="686"/>
      <c r="S172" s="585"/>
      <c r="T172" s="686"/>
      <c r="U172" s="687"/>
      <c r="V172" s="686"/>
      <c r="W172" s="688" t="s">
        <v>131</v>
      </c>
      <c r="X172" s="579"/>
      <c r="Y172" s="689"/>
    </row>
    <row r="173" spans="1:26" x14ac:dyDescent="0.2">
      <c r="A173" s="266">
        <v>124</v>
      </c>
      <c r="B173" s="1033"/>
      <c r="C173" s="1034"/>
      <c r="D173" s="681" t="s">
        <v>123</v>
      </c>
      <c r="E173" s="682"/>
      <c r="F173" s="504"/>
      <c r="G173" s="504">
        <f t="shared" si="30"/>
        <v>0</v>
      </c>
      <c r="H173" s="504"/>
      <c r="I173" s="504"/>
      <c r="J173" s="503">
        <f t="shared" si="31"/>
        <v>0</v>
      </c>
      <c r="K173" s="557"/>
      <c r="L173" s="557"/>
      <c r="M173" s="557"/>
      <c r="N173" s="557"/>
      <c r="O173" s="1034"/>
      <c r="P173" s="1077"/>
      <c r="Q173" s="683"/>
      <c r="R173" s="686"/>
      <c r="S173" s="585"/>
      <c r="T173" s="686"/>
      <c r="U173" s="687"/>
      <c r="V173" s="686"/>
      <c r="W173" s="688" t="s">
        <v>131</v>
      </c>
      <c r="X173" s="579"/>
      <c r="Y173" s="689"/>
    </row>
    <row r="174" spans="1:26" ht="16.8" thickBot="1" x14ac:dyDescent="0.25">
      <c r="A174" s="266">
        <v>125</v>
      </c>
      <c r="B174" s="1027" t="s">
        <v>64</v>
      </c>
      <c r="C174" s="1028"/>
      <c r="D174" s="690"/>
      <c r="E174" s="690"/>
      <c r="F174" s="634"/>
      <c r="G174" s="634">
        <f t="shared" si="30"/>
        <v>0</v>
      </c>
      <c r="H174" s="445"/>
      <c r="I174" s="445"/>
      <c r="J174" s="446">
        <f t="shared" si="31"/>
        <v>0</v>
      </c>
      <c r="K174" s="444"/>
      <c r="L174" s="444"/>
      <c r="M174" s="444"/>
      <c r="N174" s="444"/>
      <c r="O174" s="444"/>
      <c r="P174" s="634"/>
      <c r="Q174" s="691"/>
      <c r="R174" s="525"/>
      <c r="S174" s="527"/>
      <c r="T174" s="525"/>
      <c r="U174" s="527"/>
      <c r="V174" s="525"/>
      <c r="W174" s="692" t="s">
        <v>9</v>
      </c>
      <c r="X174" s="421"/>
      <c r="Y174" s="470"/>
    </row>
    <row r="175" spans="1:26" ht="16.8" thickTop="1" x14ac:dyDescent="0.2">
      <c r="P175" s="433"/>
      <c r="X175" s="433"/>
    </row>
    <row r="176" spans="1:26" x14ac:dyDescent="0.2">
      <c r="B176" s="700" t="s">
        <v>820</v>
      </c>
      <c r="X176" s="701" t="s">
        <v>143</v>
      </c>
      <c r="Y176" s="702">
        <f>④住まいの希望!J48</f>
        <v>0</v>
      </c>
      <c r="Z176" s="266" t="s">
        <v>165</v>
      </c>
    </row>
    <row r="177" spans="1:26" s="700" customFormat="1" x14ac:dyDescent="0.2">
      <c r="A177" s="266"/>
      <c r="B177" s="700" t="s">
        <v>368</v>
      </c>
      <c r="C177" s="433"/>
      <c r="D177" s="703"/>
      <c r="E177" s="703"/>
      <c r="F177" s="704"/>
      <c r="G177" s="704"/>
      <c r="H177" s="704"/>
      <c r="I177" s="704"/>
      <c r="J177" s="705"/>
      <c r="K177" s="705"/>
      <c r="L177" s="705"/>
      <c r="M177" s="705"/>
      <c r="N177" s="705"/>
      <c r="O177" s="705"/>
      <c r="Q177" s="705"/>
      <c r="R177" s="706"/>
      <c r="S177" s="706"/>
      <c r="V177" s="704"/>
      <c r="W177" s="706"/>
      <c r="X177" s="707" t="s">
        <v>163</v>
      </c>
      <c r="Y177" s="708"/>
      <c r="Z177" s="700" t="s">
        <v>164</v>
      </c>
    </row>
    <row r="178" spans="1:26" ht="13.5" customHeight="1" x14ac:dyDescent="0.2">
      <c r="B178" s="266" t="s">
        <v>113</v>
      </c>
      <c r="C178" s="433" t="s">
        <v>117</v>
      </c>
      <c r="D178" s="927" t="s">
        <v>821</v>
      </c>
      <c r="E178" s="927"/>
      <c r="F178" s="927"/>
      <c r="G178" s="927"/>
      <c r="H178" s="927"/>
      <c r="I178" s="927"/>
      <c r="J178" s="927"/>
      <c r="K178" s="927"/>
      <c r="L178" s="927"/>
      <c r="M178" s="927"/>
      <c r="N178" s="927"/>
      <c r="O178" s="927"/>
      <c r="P178" s="927"/>
      <c r="Q178" s="927"/>
      <c r="R178" s="927"/>
      <c r="S178" s="927"/>
      <c r="T178" s="927"/>
      <c r="U178" s="693"/>
      <c r="V178" s="693"/>
      <c r="W178" s="693"/>
      <c r="X178" s="707" t="s">
        <v>770</v>
      </c>
      <c r="Y178" s="709">
        <f>Y176*Y177</f>
        <v>0</v>
      </c>
      <c r="Z178" s="710" t="s">
        <v>161</v>
      </c>
    </row>
    <row r="179" spans="1:26" s="700" customFormat="1" ht="13.5" customHeight="1" x14ac:dyDescent="0.2">
      <c r="A179" s="266"/>
      <c r="B179" s="266"/>
      <c r="C179" s="433"/>
      <c r="D179" s="695"/>
      <c r="E179" s="695"/>
      <c r="F179" s="695"/>
      <c r="G179" s="695"/>
      <c r="H179" s="695"/>
      <c r="I179" s="695"/>
      <c r="J179" s="695"/>
      <c r="K179" s="695"/>
      <c r="L179" s="695"/>
      <c r="M179" s="695"/>
      <c r="N179" s="695"/>
      <c r="O179" s="695"/>
      <c r="P179" s="695"/>
      <c r="Q179" s="695"/>
      <c r="R179" s="695"/>
      <c r="S179" s="695"/>
      <c r="T179" s="695"/>
      <c r="U179" s="695"/>
      <c r="V179" s="693"/>
      <c r="W179" s="693"/>
      <c r="X179" s="707" t="s">
        <v>162</v>
      </c>
      <c r="Y179" s="711">
        <f>SUM(Y39:Y50,Y59:Y61,Y64:Y84,Y87:Y99,Y102:Y106,Y109:Y123,Y126:Y142,Y145,Y148,Y151,Y154:Y174)</f>
        <v>0</v>
      </c>
      <c r="Z179" s="712" t="s">
        <v>161</v>
      </c>
    </row>
    <row r="180" spans="1:26" s="700" customFormat="1" x14ac:dyDescent="0.2">
      <c r="A180" s="266"/>
      <c r="B180" s="266" t="s">
        <v>115</v>
      </c>
      <c r="C180" s="433" t="s">
        <v>117</v>
      </c>
      <c r="D180" s="1074" t="s">
        <v>822</v>
      </c>
      <c r="E180" s="1074"/>
      <c r="F180" s="1074"/>
      <c r="G180" s="1074"/>
      <c r="H180" s="1074"/>
      <c r="I180" s="1074"/>
      <c r="J180" s="1074"/>
      <c r="K180" s="1074"/>
      <c r="L180" s="1074"/>
      <c r="M180" s="1074"/>
      <c r="N180" s="1074"/>
      <c r="O180" s="1074"/>
      <c r="P180" s="1074"/>
      <c r="Q180" s="1074"/>
      <c r="R180" s="1074"/>
      <c r="S180" s="1074"/>
      <c r="T180" s="1074"/>
      <c r="U180" s="1074"/>
      <c r="V180" s="693"/>
      <c r="X180" s="707" t="s">
        <v>771</v>
      </c>
      <c r="Y180" s="711">
        <f>SUM(Y178:Y179)</f>
        <v>0</v>
      </c>
    </row>
    <row r="181" spans="1:26" ht="13.5" customHeight="1" x14ac:dyDescent="0.2">
      <c r="D181" s="1074"/>
      <c r="E181" s="1074"/>
      <c r="F181" s="1074"/>
      <c r="G181" s="1074"/>
      <c r="H181" s="1074"/>
      <c r="I181" s="1074"/>
      <c r="J181" s="1074"/>
      <c r="K181" s="1074"/>
      <c r="L181" s="1074"/>
      <c r="M181" s="1074"/>
      <c r="N181" s="1074"/>
      <c r="O181" s="1074"/>
      <c r="P181" s="1074"/>
      <c r="Q181" s="1074"/>
      <c r="R181" s="1074"/>
      <c r="S181" s="1074"/>
      <c r="T181" s="1074"/>
      <c r="U181" s="1074"/>
      <c r="V181" s="695"/>
      <c r="W181" s="693"/>
      <c r="X181" s="707" t="s">
        <v>160</v>
      </c>
      <c r="Y181" s="713">
        <f>Y180*0.08</f>
        <v>0</v>
      </c>
      <c r="Z181" s="700"/>
    </row>
    <row r="182" spans="1:26" x14ac:dyDescent="0.2">
      <c r="A182" s="700"/>
      <c r="B182" s="700" t="s">
        <v>114</v>
      </c>
      <c r="C182" s="705" t="s">
        <v>134</v>
      </c>
      <c r="D182" s="695"/>
      <c r="E182" s="695"/>
      <c r="F182" s="695"/>
      <c r="G182" s="695"/>
      <c r="H182" s="695"/>
      <c r="I182" s="695"/>
      <c r="J182" s="695"/>
      <c r="K182" s="695"/>
      <c r="L182" s="695"/>
      <c r="M182" s="695"/>
      <c r="N182" s="695"/>
      <c r="O182" s="695"/>
      <c r="P182" s="695"/>
      <c r="Q182" s="695"/>
      <c r="T182" s="695"/>
      <c r="U182" s="695"/>
      <c r="V182" s="703"/>
      <c r="W182" s="703"/>
      <c r="X182" s="707" t="s">
        <v>772</v>
      </c>
      <c r="Y182" s="714">
        <f>Y180+Y181</f>
        <v>0</v>
      </c>
    </row>
    <row r="183" spans="1:26" x14ac:dyDescent="0.2">
      <c r="B183" s="700"/>
      <c r="D183" s="1074" t="s">
        <v>823</v>
      </c>
      <c r="E183" s="1074"/>
      <c r="F183" s="1074"/>
      <c r="G183" s="1074"/>
      <c r="H183" s="1074"/>
      <c r="I183" s="1074"/>
      <c r="J183" s="1074"/>
      <c r="K183" s="1074"/>
      <c r="L183" s="1074"/>
      <c r="M183" s="1074"/>
      <c r="N183" s="1074"/>
      <c r="O183" s="1074"/>
      <c r="P183" s="1074"/>
      <c r="Q183" s="1074"/>
      <c r="R183" s="1074"/>
      <c r="S183" s="1074"/>
      <c r="T183" s="1074"/>
      <c r="U183" s="1074"/>
      <c r="V183" s="1074"/>
      <c r="W183" s="266"/>
      <c r="X183" s="707"/>
      <c r="Y183" s="715"/>
    </row>
    <row r="184" spans="1:26" x14ac:dyDescent="0.2">
      <c r="B184" s="700"/>
      <c r="D184" s="695"/>
      <c r="E184" s="695"/>
      <c r="F184" s="695"/>
      <c r="G184" s="695"/>
      <c r="H184" s="695"/>
      <c r="I184" s="695"/>
      <c r="J184" s="695"/>
      <c r="K184" s="695"/>
      <c r="L184" s="695"/>
      <c r="M184" s="695"/>
      <c r="N184" s="695"/>
      <c r="O184" s="695"/>
      <c r="P184" s="695"/>
      <c r="Q184" s="695"/>
      <c r="T184" s="695"/>
      <c r="U184" s="695"/>
      <c r="V184" s="695"/>
      <c r="W184" s="266"/>
      <c r="X184" s="707"/>
      <c r="Y184" s="715"/>
    </row>
    <row r="185" spans="1:26" x14ac:dyDescent="0.2">
      <c r="A185" s="700"/>
      <c r="D185" s="1070" t="s">
        <v>824</v>
      </c>
      <c r="E185" s="1070"/>
      <c r="F185" s="1070"/>
      <c r="G185" s="1070"/>
      <c r="H185" s="1070"/>
      <c r="I185" s="1070"/>
      <c r="J185" s="1070"/>
      <c r="K185" s="1070"/>
      <c r="L185" s="1070"/>
      <c r="M185" s="1070"/>
      <c r="N185" s="1070"/>
      <c r="O185" s="1070"/>
      <c r="P185" s="1070"/>
      <c r="Q185" s="1070"/>
      <c r="R185" s="1070"/>
      <c r="S185" s="1070"/>
      <c r="T185" s="1070"/>
      <c r="U185" s="1070"/>
      <c r="V185" s="1070"/>
      <c r="W185" s="1070"/>
      <c r="X185" s="707"/>
      <c r="Y185" s="715"/>
    </row>
    <row r="186" spans="1:26" x14ac:dyDescent="0.2">
      <c r="A186" s="700"/>
      <c r="D186" s="703"/>
      <c r="E186" s="703"/>
      <c r="F186" s="703"/>
      <c r="G186" s="703"/>
      <c r="H186" s="703"/>
      <c r="I186" s="703"/>
      <c r="J186" s="703"/>
      <c r="K186" s="703"/>
      <c r="L186" s="703"/>
      <c r="M186" s="703"/>
      <c r="N186" s="703"/>
      <c r="O186" s="703"/>
      <c r="P186" s="703"/>
      <c r="Q186" s="703"/>
      <c r="R186" s="703"/>
      <c r="S186" s="703"/>
      <c r="T186" s="703"/>
      <c r="U186" s="703"/>
      <c r="V186" s="266"/>
      <c r="W186" s="266"/>
      <c r="X186" s="707"/>
      <c r="Y186" s="715"/>
    </row>
    <row r="187" spans="1:26" x14ac:dyDescent="0.2">
      <c r="A187" s="700"/>
      <c r="D187" s="1074" t="s">
        <v>825</v>
      </c>
      <c r="E187" s="1074"/>
      <c r="F187" s="1074"/>
      <c r="G187" s="1074"/>
      <c r="H187" s="1074"/>
      <c r="I187" s="1074"/>
      <c r="J187" s="1074"/>
      <c r="K187" s="1074"/>
      <c r="L187" s="1074"/>
      <c r="M187" s="1074"/>
      <c r="N187" s="1074"/>
      <c r="O187" s="1074"/>
      <c r="P187" s="1074"/>
      <c r="Q187" s="694"/>
      <c r="S187" s="716" t="s">
        <v>346</v>
      </c>
      <c r="V187" s="266"/>
      <c r="W187" s="266"/>
    </row>
    <row r="188" spans="1:26" x14ac:dyDescent="0.2">
      <c r="A188" s="700"/>
      <c r="C188" s="266"/>
      <c r="D188" s="266"/>
      <c r="E188" s="266"/>
      <c r="F188" s="266"/>
      <c r="G188" s="266"/>
      <c r="H188" s="266"/>
      <c r="I188" s="266"/>
      <c r="J188" s="266"/>
      <c r="K188" s="266"/>
      <c r="L188" s="266"/>
      <c r="M188" s="266"/>
      <c r="N188" s="266"/>
      <c r="O188" s="266"/>
      <c r="Q188" s="694"/>
      <c r="S188" s="717" t="s">
        <v>640</v>
      </c>
      <c r="V188" s="266"/>
      <c r="W188" s="266"/>
      <c r="X188" s="718"/>
      <c r="Y188" s="718"/>
    </row>
    <row r="189" spans="1:26" x14ac:dyDescent="0.2">
      <c r="B189" s="700" t="s">
        <v>369</v>
      </c>
      <c r="D189" s="695"/>
      <c r="E189" s="695"/>
      <c r="F189" s="695"/>
      <c r="G189" s="695"/>
      <c r="H189" s="695"/>
      <c r="I189" s="695"/>
      <c r="J189" s="695"/>
      <c r="K189" s="695"/>
      <c r="L189" s="695"/>
      <c r="M189" s="695"/>
      <c r="N189" s="695"/>
      <c r="O189" s="695"/>
      <c r="P189" s="695"/>
      <c r="S189" s="716" t="s">
        <v>747</v>
      </c>
      <c r="V189" s="266"/>
      <c r="W189" s="266"/>
      <c r="X189" s="718"/>
      <c r="Y189" s="718"/>
    </row>
    <row r="190" spans="1:26" x14ac:dyDescent="0.2">
      <c r="B190" s="266" t="s">
        <v>113</v>
      </c>
      <c r="C190" s="433" t="s">
        <v>117</v>
      </c>
      <c r="D190" s="693" t="s">
        <v>135</v>
      </c>
      <c r="S190" s="716" t="s">
        <v>538</v>
      </c>
      <c r="V190" s="480"/>
      <c r="W190" s="480"/>
      <c r="X190" s="480"/>
      <c r="Y190" s="480"/>
    </row>
    <row r="191" spans="1:26" x14ac:dyDescent="0.2">
      <c r="D191" s="266"/>
      <c r="S191" s="266"/>
      <c r="V191" s="480"/>
      <c r="W191" s="480"/>
      <c r="X191" s="480"/>
      <c r="Y191" s="480"/>
    </row>
    <row r="192" spans="1:26" ht="48" customHeight="1" x14ac:dyDescent="0.2">
      <c r="B192" s="266" t="s">
        <v>115</v>
      </c>
      <c r="C192" s="433" t="s">
        <v>117</v>
      </c>
      <c r="D192" s="1069" t="s">
        <v>539</v>
      </c>
      <c r="E192" s="1069"/>
      <c r="F192" s="1069"/>
      <c r="G192" s="1069"/>
      <c r="H192" s="1069"/>
      <c r="I192" s="1069"/>
      <c r="J192" s="1069"/>
      <c r="K192" s="1069"/>
      <c r="L192" s="1069"/>
      <c r="M192" s="1069"/>
      <c r="N192" s="1069"/>
      <c r="O192" s="1069"/>
      <c r="P192" s="1069"/>
      <c r="Q192" s="1069"/>
      <c r="R192" s="1069"/>
      <c r="S192" s="1069"/>
      <c r="T192" s="1069"/>
      <c r="U192" s="1069"/>
      <c r="V192" s="1069"/>
      <c r="W192" s="1069"/>
      <c r="X192" s="1069"/>
      <c r="Y192" s="1069"/>
    </row>
    <row r="193" spans="2:25" x14ac:dyDescent="0.2">
      <c r="D193" s="266"/>
      <c r="E193" s="480"/>
      <c r="F193" s="480"/>
      <c r="G193" s="480"/>
      <c r="H193" s="480"/>
      <c r="I193" s="480"/>
      <c r="J193" s="480"/>
      <c r="K193" s="480"/>
      <c r="L193" s="480"/>
      <c r="M193" s="480"/>
      <c r="N193" s="480"/>
      <c r="O193" s="480"/>
      <c r="P193" s="480"/>
      <c r="Q193" s="480"/>
      <c r="R193" s="480"/>
      <c r="S193" s="480"/>
      <c r="T193" s="480"/>
      <c r="U193" s="480"/>
    </row>
    <row r="194" spans="2:25" x14ac:dyDescent="0.2">
      <c r="B194" s="700" t="s">
        <v>114</v>
      </c>
      <c r="C194" s="705" t="s">
        <v>134</v>
      </c>
      <c r="D194" s="693" t="s">
        <v>135</v>
      </c>
      <c r="E194" s="480"/>
      <c r="F194" s="480"/>
      <c r="G194" s="480"/>
      <c r="H194" s="480"/>
      <c r="I194" s="480"/>
      <c r="J194" s="480"/>
      <c r="K194" s="480"/>
      <c r="L194" s="480"/>
      <c r="M194" s="480"/>
      <c r="N194" s="480"/>
      <c r="O194" s="480"/>
      <c r="P194" s="480"/>
      <c r="Q194" s="480"/>
      <c r="R194" s="480"/>
      <c r="S194" s="480"/>
      <c r="T194" s="480"/>
      <c r="U194" s="480"/>
    </row>
    <row r="195" spans="2:25" x14ac:dyDescent="0.2">
      <c r="B195" s="700"/>
      <c r="C195" s="705"/>
      <c r="D195" s="266"/>
    </row>
    <row r="196" spans="2:25" x14ac:dyDescent="0.2">
      <c r="B196" s="700" t="s">
        <v>754</v>
      </c>
      <c r="C196" s="705"/>
    </row>
    <row r="197" spans="2:25" ht="16.8" thickBot="1" x14ac:dyDescent="0.25">
      <c r="B197" s="700"/>
      <c r="C197" s="705"/>
    </row>
    <row r="198" spans="2:25" ht="16.8" thickTop="1" x14ac:dyDescent="0.2">
      <c r="B198" s="928"/>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30"/>
    </row>
    <row r="199" spans="2:25" x14ac:dyDescent="0.2">
      <c r="B199" s="931"/>
      <c r="C199" s="932"/>
      <c r="D199" s="932"/>
      <c r="E199" s="932"/>
      <c r="F199" s="932"/>
      <c r="G199" s="932"/>
      <c r="H199" s="932"/>
      <c r="I199" s="932"/>
      <c r="J199" s="932"/>
      <c r="K199" s="932"/>
      <c r="L199" s="932"/>
      <c r="M199" s="932"/>
      <c r="N199" s="932"/>
      <c r="O199" s="932"/>
      <c r="P199" s="932"/>
      <c r="Q199" s="932"/>
      <c r="R199" s="932"/>
      <c r="S199" s="932"/>
      <c r="T199" s="932"/>
      <c r="U199" s="932"/>
      <c r="V199" s="932"/>
      <c r="W199" s="932"/>
      <c r="X199" s="932"/>
      <c r="Y199" s="933"/>
    </row>
    <row r="200" spans="2:25" x14ac:dyDescent="0.2">
      <c r="B200" s="931"/>
      <c r="C200" s="932"/>
      <c r="D200" s="932"/>
      <c r="E200" s="932"/>
      <c r="F200" s="932"/>
      <c r="G200" s="932"/>
      <c r="H200" s="932"/>
      <c r="I200" s="932"/>
      <c r="J200" s="932"/>
      <c r="K200" s="932"/>
      <c r="L200" s="932"/>
      <c r="M200" s="932"/>
      <c r="N200" s="932"/>
      <c r="O200" s="932"/>
      <c r="P200" s="932"/>
      <c r="Q200" s="932"/>
      <c r="R200" s="932"/>
      <c r="S200" s="932"/>
      <c r="T200" s="932"/>
      <c r="U200" s="932"/>
      <c r="V200" s="932"/>
      <c r="W200" s="932"/>
      <c r="X200" s="932"/>
      <c r="Y200" s="933"/>
    </row>
    <row r="201" spans="2:25" x14ac:dyDescent="0.2">
      <c r="B201" s="931"/>
      <c r="C201" s="932"/>
      <c r="D201" s="932"/>
      <c r="E201" s="932"/>
      <c r="F201" s="932"/>
      <c r="G201" s="932"/>
      <c r="H201" s="932"/>
      <c r="I201" s="932"/>
      <c r="J201" s="932"/>
      <c r="K201" s="932"/>
      <c r="L201" s="932"/>
      <c r="M201" s="932"/>
      <c r="N201" s="932"/>
      <c r="O201" s="932"/>
      <c r="P201" s="932"/>
      <c r="Q201" s="932"/>
      <c r="R201" s="932"/>
      <c r="S201" s="932"/>
      <c r="T201" s="932"/>
      <c r="U201" s="932"/>
      <c r="V201" s="932"/>
      <c r="W201" s="932"/>
      <c r="X201" s="932"/>
      <c r="Y201" s="933"/>
    </row>
    <row r="202" spans="2:25" x14ac:dyDescent="0.2">
      <c r="B202" s="931"/>
      <c r="C202" s="932"/>
      <c r="D202" s="932"/>
      <c r="E202" s="932"/>
      <c r="F202" s="932"/>
      <c r="G202" s="932"/>
      <c r="H202" s="932"/>
      <c r="I202" s="932"/>
      <c r="J202" s="932"/>
      <c r="K202" s="932"/>
      <c r="L202" s="932"/>
      <c r="M202" s="932"/>
      <c r="N202" s="932"/>
      <c r="O202" s="932"/>
      <c r="P202" s="932"/>
      <c r="Q202" s="932"/>
      <c r="R202" s="932"/>
      <c r="S202" s="932"/>
      <c r="T202" s="932"/>
      <c r="U202" s="932"/>
      <c r="V202" s="932"/>
      <c r="W202" s="932"/>
      <c r="X202" s="932"/>
      <c r="Y202" s="933"/>
    </row>
    <row r="203" spans="2:25" x14ac:dyDescent="0.2">
      <c r="B203" s="931"/>
      <c r="C203" s="932"/>
      <c r="D203" s="932"/>
      <c r="E203" s="932"/>
      <c r="F203" s="932"/>
      <c r="G203" s="932"/>
      <c r="H203" s="932"/>
      <c r="I203" s="932"/>
      <c r="J203" s="932"/>
      <c r="K203" s="932"/>
      <c r="L203" s="932"/>
      <c r="M203" s="932"/>
      <c r="N203" s="932"/>
      <c r="O203" s="932"/>
      <c r="P203" s="932"/>
      <c r="Q203" s="932"/>
      <c r="R203" s="932"/>
      <c r="S203" s="932"/>
      <c r="T203" s="932"/>
      <c r="U203" s="932"/>
      <c r="V203" s="932"/>
      <c r="W203" s="932"/>
      <c r="X203" s="932"/>
      <c r="Y203" s="933"/>
    </row>
    <row r="204" spans="2:25" x14ac:dyDescent="0.2">
      <c r="B204" s="931"/>
      <c r="C204" s="932"/>
      <c r="D204" s="932"/>
      <c r="E204" s="932"/>
      <c r="F204" s="932"/>
      <c r="G204" s="932"/>
      <c r="H204" s="932"/>
      <c r="I204" s="932"/>
      <c r="J204" s="932"/>
      <c r="K204" s="932"/>
      <c r="L204" s="932"/>
      <c r="M204" s="932"/>
      <c r="N204" s="932"/>
      <c r="O204" s="932"/>
      <c r="P204" s="932"/>
      <c r="Q204" s="932"/>
      <c r="R204" s="932"/>
      <c r="S204" s="932"/>
      <c r="T204" s="932"/>
      <c r="U204" s="932"/>
      <c r="V204" s="932"/>
      <c r="W204" s="932"/>
      <c r="X204" s="932"/>
      <c r="Y204" s="933"/>
    </row>
    <row r="205" spans="2:25" x14ac:dyDescent="0.2">
      <c r="B205" s="931"/>
      <c r="C205" s="932"/>
      <c r="D205" s="932"/>
      <c r="E205" s="932"/>
      <c r="F205" s="932"/>
      <c r="G205" s="932"/>
      <c r="H205" s="932"/>
      <c r="I205" s="932"/>
      <c r="J205" s="932"/>
      <c r="K205" s="932"/>
      <c r="L205" s="932"/>
      <c r="M205" s="932"/>
      <c r="N205" s="932"/>
      <c r="O205" s="932"/>
      <c r="P205" s="932"/>
      <c r="Q205" s="932"/>
      <c r="R205" s="932"/>
      <c r="S205" s="932"/>
      <c r="T205" s="932"/>
      <c r="U205" s="932"/>
      <c r="V205" s="932"/>
      <c r="W205" s="932"/>
      <c r="X205" s="932"/>
      <c r="Y205" s="933"/>
    </row>
    <row r="206" spans="2:25" x14ac:dyDescent="0.2">
      <c r="B206" s="931"/>
      <c r="C206" s="932"/>
      <c r="D206" s="932"/>
      <c r="E206" s="932"/>
      <c r="F206" s="932"/>
      <c r="G206" s="932"/>
      <c r="H206" s="932"/>
      <c r="I206" s="932"/>
      <c r="J206" s="932"/>
      <c r="K206" s="932"/>
      <c r="L206" s="932"/>
      <c r="M206" s="932"/>
      <c r="N206" s="932"/>
      <c r="O206" s="932"/>
      <c r="P206" s="932"/>
      <c r="Q206" s="932"/>
      <c r="R206" s="932"/>
      <c r="S206" s="932"/>
      <c r="T206" s="932"/>
      <c r="U206" s="932"/>
      <c r="V206" s="932"/>
      <c r="W206" s="932"/>
      <c r="X206" s="932"/>
      <c r="Y206" s="933"/>
    </row>
    <row r="207" spans="2:25" x14ac:dyDescent="0.2">
      <c r="B207" s="931"/>
      <c r="C207" s="932"/>
      <c r="D207" s="932"/>
      <c r="E207" s="932"/>
      <c r="F207" s="932"/>
      <c r="G207" s="932"/>
      <c r="H207" s="932"/>
      <c r="I207" s="932"/>
      <c r="J207" s="932"/>
      <c r="K207" s="932"/>
      <c r="L207" s="932"/>
      <c r="M207" s="932"/>
      <c r="N207" s="932"/>
      <c r="O207" s="932"/>
      <c r="P207" s="932"/>
      <c r="Q207" s="932"/>
      <c r="R207" s="932"/>
      <c r="S207" s="932"/>
      <c r="T207" s="932"/>
      <c r="U207" s="932"/>
      <c r="V207" s="932"/>
      <c r="W207" s="932"/>
      <c r="X207" s="932"/>
      <c r="Y207" s="933"/>
    </row>
    <row r="208" spans="2:25" x14ac:dyDescent="0.2">
      <c r="B208" s="931"/>
      <c r="C208" s="932"/>
      <c r="D208" s="932"/>
      <c r="E208" s="932"/>
      <c r="F208" s="932"/>
      <c r="G208" s="932"/>
      <c r="H208" s="932"/>
      <c r="I208" s="932"/>
      <c r="J208" s="932"/>
      <c r="K208" s="932"/>
      <c r="L208" s="932"/>
      <c r="M208" s="932"/>
      <c r="N208" s="932"/>
      <c r="O208" s="932"/>
      <c r="P208" s="932"/>
      <c r="Q208" s="932"/>
      <c r="R208" s="932"/>
      <c r="S208" s="932"/>
      <c r="T208" s="932"/>
      <c r="U208" s="932"/>
      <c r="V208" s="932"/>
      <c r="W208" s="932"/>
      <c r="X208" s="932"/>
      <c r="Y208" s="933"/>
    </row>
    <row r="209" spans="2:25" x14ac:dyDescent="0.2">
      <c r="B209" s="931"/>
      <c r="C209" s="932"/>
      <c r="D209" s="932"/>
      <c r="E209" s="932"/>
      <c r="F209" s="932"/>
      <c r="G209" s="932"/>
      <c r="H209" s="932"/>
      <c r="I209" s="932"/>
      <c r="J209" s="932"/>
      <c r="K209" s="932"/>
      <c r="L209" s="932"/>
      <c r="M209" s="932"/>
      <c r="N209" s="932"/>
      <c r="O209" s="932"/>
      <c r="P209" s="932"/>
      <c r="Q209" s="932"/>
      <c r="R209" s="932"/>
      <c r="S209" s="932"/>
      <c r="T209" s="932"/>
      <c r="U209" s="932"/>
      <c r="V209" s="932"/>
      <c r="W209" s="932"/>
      <c r="X209" s="932"/>
      <c r="Y209" s="933"/>
    </row>
    <row r="210" spans="2:25" x14ac:dyDescent="0.2">
      <c r="B210" s="931"/>
      <c r="C210" s="932"/>
      <c r="D210" s="932"/>
      <c r="E210" s="932"/>
      <c r="F210" s="932"/>
      <c r="G210" s="932"/>
      <c r="H210" s="932"/>
      <c r="I210" s="932"/>
      <c r="J210" s="932"/>
      <c r="K210" s="932"/>
      <c r="L210" s="932"/>
      <c r="M210" s="932"/>
      <c r="N210" s="932"/>
      <c r="O210" s="932"/>
      <c r="P210" s="932"/>
      <c r="Q210" s="932"/>
      <c r="R210" s="932"/>
      <c r="S210" s="932"/>
      <c r="T210" s="932"/>
      <c r="U210" s="932"/>
      <c r="V210" s="932"/>
      <c r="W210" s="932"/>
      <c r="X210" s="932"/>
      <c r="Y210" s="933"/>
    </row>
    <row r="211" spans="2:25" x14ac:dyDescent="0.2">
      <c r="B211" s="931"/>
      <c r="C211" s="932"/>
      <c r="D211" s="932"/>
      <c r="E211" s="932"/>
      <c r="F211" s="932"/>
      <c r="G211" s="932"/>
      <c r="H211" s="932"/>
      <c r="I211" s="932"/>
      <c r="J211" s="932"/>
      <c r="K211" s="932"/>
      <c r="L211" s="932"/>
      <c r="M211" s="932"/>
      <c r="N211" s="932"/>
      <c r="O211" s="932"/>
      <c r="P211" s="932"/>
      <c r="Q211" s="932"/>
      <c r="R211" s="932"/>
      <c r="S211" s="932"/>
      <c r="T211" s="932"/>
      <c r="U211" s="932"/>
      <c r="V211" s="932"/>
      <c r="W211" s="932"/>
      <c r="X211" s="932"/>
      <c r="Y211" s="933"/>
    </row>
    <row r="212" spans="2:25" x14ac:dyDescent="0.2">
      <c r="B212" s="931"/>
      <c r="C212" s="932"/>
      <c r="D212" s="932"/>
      <c r="E212" s="932"/>
      <c r="F212" s="932"/>
      <c r="G212" s="932"/>
      <c r="H212" s="932"/>
      <c r="I212" s="932"/>
      <c r="J212" s="932"/>
      <c r="K212" s="932"/>
      <c r="L212" s="932"/>
      <c r="M212" s="932"/>
      <c r="N212" s="932"/>
      <c r="O212" s="932"/>
      <c r="P212" s="932"/>
      <c r="Q212" s="932"/>
      <c r="R212" s="932"/>
      <c r="S212" s="932"/>
      <c r="T212" s="932"/>
      <c r="U212" s="932"/>
      <c r="V212" s="932"/>
      <c r="W212" s="932"/>
      <c r="X212" s="932"/>
      <c r="Y212" s="933"/>
    </row>
    <row r="213" spans="2:25" x14ac:dyDescent="0.2">
      <c r="B213" s="931"/>
      <c r="C213" s="932"/>
      <c r="D213" s="932"/>
      <c r="E213" s="932"/>
      <c r="F213" s="932"/>
      <c r="G213" s="932"/>
      <c r="H213" s="932"/>
      <c r="I213" s="932"/>
      <c r="J213" s="932"/>
      <c r="K213" s="932"/>
      <c r="L213" s="932"/>
      <c r="M213" s="932"/>
      <c r="N213" s="932"/>
      <c r="O213" s="932"/>
      <c r="P213" s="932"/>
      <c r="Q213" s="932"/>
      <c r="R213" s="932"/>
      <c r="S213" s="932"/>
      <c r="T213" s="932"/>
      <c r="U213" s="932"/>
      <c r="V213" s="932"/>
      <c r="W213" s="932"/>
      <c r="X213" s="932"/>
      <c r="Y213" s="933"/>
    </row>
    <row r="214" spans="2:25" x14ac:dyDescent="0.2">
      <c r="B214" s="931"/>
      <c r="C214" s="932"/>
      <c r="D214" s="932"/>
      <c r="E214" s="932"/>
      <c r="F214" s="932"/>
      <c r="G214" s="932"/>
      <c r="H214" s="932"/>
      <c r="I214" s="932"/>
      <c r="J214" s="932"/>
      <c r="K214" s="932"/>
      <c r="L214" s="932"/>
      <c r="M214" s="932"/>
      <c r="N214" s="932"/>
      <c r="O214" s="932"/>
      <c r="P214" s="932"/>
      <c r="Q214" s="932"/>
      <c r="R214" s="932"/>
      <c r="S214" s="932"/>
      <c r="T214" s="932"/>
      <c r="U214" s="932"/>
      <c r="V214" s="932"/>
      <c r="W214" s="932"/>
      <c r="X214" s="932"/>
      <c r="Y214" s="933"/>
    </row>
    <row r="215" spans="2:25" x14ac:dyDescent="0.2">
      <c r="B215" s="931"/>
      <c r="C215" s="932"/>
      <c r="D215" s="932"/>
      <c r="E215" s="932"/>
      <c r="F215" s="932"/>
      <c r="G215" s="932"/>
      <c r="H215" s="932"/>
      <c r="I215" s="932"/>
      <c r="J215" s="932"/>
      <c r="K215" s="932"/>
      <c r="L215" s="932"/>
      <c r="M215" s="932"/>
      <c r="N215" s="932"/>
      <c r="O215" s="932"/>
      <c r="P215" s="932"/>
      <c r="Q215" s="932"/>
      <c r="R215" s="932"/>
      <c r="S215" s="932"/>
      <c r="T215" s="932"/>
      <c r="U215" s="932"/>
      <c r="V215" s="932"/>
      <c r="W215" s="932"/>
      <c r="X215" s="932"/>
      <c r="Y215" s="933"/>
    </row>
    <row r="216" spans="2:25" x14ac:dyDescent="0.2">
      <c r="B216" s="931"/>
      <c r="C216" s="932"/>
      <c r="D216" s="932"/>
      <c r="E216" s="932"/>
      <c r="F216" s="932"/>
      <c r="G216" s="932"/>
      <c r="H216" s="932"/>
      <c r="I216" s="932"/>
      <c r="J216" s="932"/>
      <c r="K216" s="932"/>
      <c r="L216" s="932"/>
      <c r="M216" s="932"/>
      <c r="N216" s="932"/>
      <c r="O216" s="932"/>
      <c r="P216" s="932"/>
      <c r="Q216" s="932"/>
      <c r="R216" s="932"/>
      <c r="S216" s="932"/>
      <c r="T216" s="932"/>
      <c r="U216" s="932"/>
      <c r="V216" s="932"/>
      <c r="W216" s="932"/>
      <c r="X216" s="932"/>
      <c r="Y216" s="933"/>
    </row>
    <row r="217" spans="2:25" x14ac:dyDescent="0.2">
      <c r="B217" s="931"/>
      <c r="C217" s="932"/>
      <c r="D217" s="932"/>
      <c r="E217" s="932"/>
      <c r="F217" s="932"/>
      <c r="G217" s="932"/>
      <c r="H217" s="932"/>
      <c r="I217" s="932"/>
      <c r="J217" s="932"/>
      <c r="K217" s="932"/>
      <c r="L217" s="932"/>
      <c r="M217" s="932"/>
      <c r="N217" s="932"/>
      <c r="O217" s="932"/>
      <c r="P217" s="932"/>
      <c r="Q217" s="932"/>
      <c r="R217" s="932"/>
      <c r="S217" s="932"/>
      <c r="T217" s="932"/>
      <c r="U217" s="932"/>
      <c r="V217" s="932"/>
      <c r="W217" s="932"/>
      <c r="X217" s="932"/>
      <c r="Y217" s="933"/>
    </row>
    <row r="218" spans="2:25" x14ac:dyDescent="0.2">
      <c r="B218" s="931"/>
      <c r="C218" s="932"/>
      <c r="D218" s="932"/>
      <c r="E218" s="932"/>
      <c r="F218" s="932"/>
      <c r="G218" s="932"/>
      <c r="H218" s="932"/>
      <c r="I218" s="932"/>
      <c r="J218" s="932"/>
      <c r="K218" s="932"/>
      <c r="L218" s="932"/>
      <c r="M218" s="932"/>
      <c r="N218" s="932"/>
      <c r="O218" s="932"/>
      <c r="P218" s="932"/>
      <c r="Q218" s="932"/>
      <c r="R218" s="932"/>
      <c r="S218" s="932"/>
      <c r="T218" s="932"/>
      <c r="U218" s="932"/>
      <c r="V218" s="932"/>
      <c r="W218" s="932"/>
      <c r="X218" s="932"/>
      <c r="Y218" s="933"/>
    </row>
    <row r="219" spans="2:25" x14ac:dyDescent="0.2">
      <c r="B219" s="931"/>
      <c r="C219" s="932"/>
      <c r="D219" s="932"/>
      <c r="E219" s="932"/>
      <c r="F219" s="932"/>
      <c r="G219" s="932"/>
      <c r="H219" s="932"/>
      <c r="I219" s="932"/>
      <c r="J219" s="932"/>
      <c r="K219" s="932"/>
      <c r="L219" s="932"/>
      <c r="M219" s="932"/>
      <c r="N219" s="932"/>
      <c r="O219" s="932"/>
      <c r="P219" s="932"/>
      <c r="Q219" s="932"/>
      <c r="R219" s="932"/>
      <c r="S219" s="932"/>
      <c r="T219" s="932"/>
      <c r="U219" s="932"/>
      <c r="V219" s="932"/>
      <c r="W219" s="932"/>
      <c r="X219" s="932"/>
      <c r="Y219" s="933"/>
    </row>
    <row r="220" spans="2:25" x14ac:dyDescent="0.2">
      <c r="B220" s="931"/>
      <c r="C220" s="932"/>
      <c r="D220" s="932"/>
      <c r="E220" s="932"/>
      <c r="F220" s="932"/>
      <c r="G220" s="932"/>
      <c r="H220" s="932"/>
      <c r="I220" s="932"/>
      <c r="J220" s="932"/>
      <c r="K220" s="932"/>
      <c r="L220" s="932"/>
      <c r="M220" s="932"/>
      <c r="N220" s="932"/>
      <c r="O220" s="932"/>
      <c r="P220" s="932"/>
      <c r="Q220" s="932"/>
      <c r="R220" s="932"/>
      <c r="S220" s="932"/>
      <c r="T220" s="932"/>
      <c r="U220" s="932"/>
      <c r="V220" s="932"/>
      <c r="W220" s="932"/>
      <c r="X220" s="932"/>
      <c r="Y220" s="933"/>
    </row>
    <row r="221" spans="2:25" x14ac:dyDescent="0.2">
      <c r="B221" s="931"/>
      <c r="C221" s="932"/>
      <c r="D221" s="932"/>
      <c r="E221" s="932"/>
      <c r="F221" s="932"/>
      <c r="G221" s="932"/>
      <c r="H221" s="932"/>
      <c r="I221" s="932"/>
      <c r="J221" s="932"/>
      <c r="K221" s="932"/>
      <c r="L221" s="932"/>
      <c r="M221" s="932"/>
      <c r="N221" s="932"/>
      <c r="O221" s="932"/>
      <c r="P221" s="932"/>
      <c r="Q221" s="932"/>
      <c r="R221" s="932"/>
      <c r="S221" s="932"/>
      <c r="T221" s="932"/>
      <c r="U221" s="932"/>
      <c r="V221" s="932"/>
      <c r="W221" s="932"/>
      <c r="X221" s="932"/>
      <c r="Y221" s="933"/>
    </row>
    <row r="222" spans="2:25" x14ac:dyDescent="0.2">
      <c r="B222" s="931"/>
      <c r="C222" s="932"/>
      <c r="D222" s="932"/>
      <c r="E222" s="932"/>
      <c r="F222" s="932"/>
      <c r="G222" s="932"/>
      <c r="H222" s="932"/>
      <c r="I222" s="932"/>
      <c r="J222" s="932"/>
      <c r="K222" s="932"/>
      <c r="L222" s="932"/>
      <c r="M222" s="932"/>
      <c r="N222" s="932"/>
      <c r="O222" s="932"/>
      <c r="P222" s="932"/>
      <c r="Q222" s="932"/>
      <c r="R222" s="932"/>
      <c r="S222" s="932"/>
      <c r="T222" s="932"/>
      <c r="U222" s="932"/>
      <c r="V222" s="932"/>
      <c r="W222" s="932"/>
      <c r="X222" s="932"/>
      <c r="Y222" s="933"/>
    </row>
    <row r="223" spans="2:25" x14ac:dyDescent="0.2">
      <c r="B223" s="931"/>
      <c r="C223" s="932"/>
      <c r="D223" s="932"/>
      <c r="E223" s="932"/>
      <c r="F223" s="932"/>
      <c r="G223" s="932"/>
      <c r="H223" s="932"/>
      <c r="I223" s="932"/>
      <c r="J223" s="932"/>
      <c r="K223" s="932"/>
      <c r="L223" s="932"/>
      <c r="M223" s="932"/>
      <c r="N223" s="932"/>
      <c r="O223" s="932"/>
      <c r="P223" s="932"/>
      <c r="Q223" s="932"/>
      <c r="R223" s="932"/>
      <c r="S223" s="932"/>
      <c r="T223" s="932"/>
      <c r="U223" s="932"/>
      <c r="V223" s="932"/>
      <c r="W223" s="932"/>
      <c r="X223" s="932"/>
      <c r="Y223" s="933"/>
    </row>
    <row r="224" spans="2:25" x14ac:dyDescent="0.2">
      <c r="B224" s="931"/>
      <c r="C224" s="932"/>
      <c r="D224" s="932"/>
      <c r="E224" s="932"/>
      <c r="F224" s="932"/>
      <c r="G224" s="932"/>
      <c r="H224" s="932"/>
      <c r="I224" s="932"/>
      <c r="J224" s="932"/>
      <c r="K224" s="932"/>
      <c r="L224" s="932"/>
      <c r="M224" s="932"/>
      <c r="N224" s="932"/>
      <c r="O224" s="932"/>
      <c r="P224" s="932"/>
      <c r="Q224" s="932"/>
      <c r="R224" s="932"/>
      <c r="S224" s="932"/>
      <c r="T224" s="932"/>
      <c r="U224" s="932"/>
      <c r="V224" s="932"/>
      <c r="W224" s="932"/>
      <c r="X224" s="932"/>
      <c r="Y224" s="933"/>
    </row>
    <row r="225" spans="2:25" x14ac:dyDescent="0.2">
      <c r="B225" s="931"/>
      <c r="C225" s="932"/>
      <c r="D225" s="932"/>
      <c r="E225" s="932"/>
      <c r="F225" s="932"/>
      <c r="G225" s="932"/>
      <c r="H225" s="932"/>
      <c r="I225" s="932"/>
      <c r="J225" s="932"/>
      <c r="K225" s="932"/>
      <c r="L225" s="932"/>
      <c r="M225" s="932"/>
      <c r="N225" s="932"/>
      <c r="O225" s="932"/>
      <c r="P225" s="932"/>
      <c r="Q225" s="932"/>
      <c r="R225" s="932"/>
      <c r="S225" s="932"/>
      <c r="T225" s="932"/>
      <c r="U225" s="932"/>
      <c r="V225" s="932"/>
      <c r="W225" s="932"/>
      <c r="X225" s="932"/>
      <c r="Y225" s="933"/>
    </row>
    <row r="226" spans="2:25" x14ac:dyDescent="0.2">
      <c r="B226" s="931"/>
      <c r="C226" s="932"/>
      <c r="D226" s="932"/>
      <c r="E226" s="932"/>
      <c r="F226" s="932"/>
      <c r="G226" s="932"/>
      <c r="H226" s="932"/>
      <c r="I226" s="932"/>
      <c r="J226" s="932"/>
      <c r="K226" s="932"/>
      <c r="L226" s="932"/>
      <c r="M226" s="932"/>
      <c r="N226" s="932"/>
      <c r="O226" s="932"/>
      <c r="P226" s="932"/>
      <c r="Q226" s="932"/>
      <c r="R226" s="932"/>
      <c r="S226" s="932"/>
      <c r="T226" s="932"/>
      <c r="U226" s="932"/>
      <c r="V226" s="932"/>
      <c r="W226" s="932"/>
      <c r="X226" s="932"/>
      <c r="Y226" s="933"/>
    </row>
    <row r="227" spans="2:25" x14ac:dyDescent="0.2">
      <c r="B227" s="931"/>
      <c r="C227" s="932"/>
      <c r="D227" s="932"/>
      <c r="E227" s="932"/>
      <c r="F227" s="932"/>
      <c r="G227" s="932"/>
      <c r="H227" s="932"/>
      <c r="I227" s="932"/>
      <c r="J227" s="932"/>
      <c r="K227" s="932"/>
      <c r="L227" s="932"/>
      <c r="M227" s="932"/>
      <c r="N227" s="932"/>
      <c r="O227" s="932"/>
      <c r="P227" s="932"/>
      <c r="Q227" s="932"/>
      <c r="R227" s="932"/>
      <c r="S227" s="932"/>
      <c r="T227" s="932"/>
      <c r="U227" s="932"/>
      <c r="V227" s="932"/>
      <c r="W227" s="932"/>
      <c r="X227" s="932"/>
      <c r="Y227" s="933"/>
    </row>
    <row r="228" spans="2:25" x14ac:dyDescent="0.2">
      <c r="B228" s="931"/>
      <c r="C228" s="932"/>
      <c r="D228" s="932"/>
      <c r="E228" s="932"/>
      <c r="F228" s="932"/>
      <c r="G228" s="932"/>
      <c r="H228" s="932"/>
      <c r="I228" s="932"/>
      <c r="J228" s="932"/>
      <c r="K228" s="932"/>
      <c r="L228" s="932"/>
      <c r="M228" s="932"/>
      <c r="N228" s="932"/>
      <c r="O228" s="932"/>
      <c r="P228" s="932"/>
      <c r="Q228" s="932"/>
      <c r="R228" s="932"/>
      <c r="S228" s="932"/>
      <c r="T228" s="932"/>
      <c r="U228" s="932"/>
      <c r="V228" s="932"/>
      <c r="W228" s="932"/>
      <c r="X228" s="932"/>
      <c r="Y228" s="933"/>
    </row>
    <row r="229" spans="2:25" x14ac:dyDescent="0.2">
      <c r="B229" s="931"/>
      <c r="C229" s="932"/>
      <c r="D229" s="932"/>
      <c r="E229" s="932"/>
      <c r="F229" s="932"/>
      <c r="G229" s="932"/>
      <c r="H229" s="932"/>
      <c r="I229" s="932"/>
      <c r="J229" s="932"/>
      <c r="K229" s="932"/>
      <c r="L229" s="932"/>
      <c r="M229" s="932"/>
      <c r="N229" s="932"/>
      <c r="O229" s="932"/>
      <c r="P229" s="932"/>
      <c r="Q229" s="932"/>
      <c r="R229" s="932"/>
      <c r="S229" s="932"/>
      <c r="T229" s="932"/>
      <c r="U229" s="932"/>
      <c r="V229" s="932"/>
      <c r="W229" s="932"/>
      <c r="X229" s="932"/>
      <c r="Y229" s="933"/>
    </row>
    <row r="230" spans="2:25" x14ac:dyDescent="0.2">
      <c r="B230" s="931"/>
      <c r="C230" s="932"/>
      <c r="D230" s="932"/>
      <c r="E230" s="932"/>
      <c r="F230" s="932"/>
      <c r="G230" s="932"/>
      <c r="H230" s="932"/>
      <c r="I230" s="932"/>
      <c r="J230" s="932"/>
      <c r="K230" s="932"/>
      <c r="L230" s="932"/>
      <c r="M230" s="932"/>
      <c r="N230" s="932"/>
      <c r="O230" s="932"/>
      <c r="P230" s="932"/>
      <c r="Q230" s="932"/>
      <c r="R230" s="932"/>
      <c r="S230" s="932"/>
      <c r="T230" s="932"/>
      <c r="U230" s="932"/>
      <c r="V230" s="932"/>
      <c r="W230" s="932"/>
      <c r="X230" s="932"/>
      <c r="Y230" s="933"/>
    </row>
    <row r="231" spans="2:25" x14ac:dyDescent="0.2">
      <c r="B231" s="931"/>
      <c r="C231" s="932"/>
      <c r="D231" s="932"/>
      <c r="E231" s="932"/>
      <c r="F231" s="932"/>
      <c r="G231" s="932"/>
      <c r="H231" s="932"/>
      <c r="I231" s="932"/>
      <c r="J231" s="932"/>
      <c r="K231" s="932"/>
      <c r="L231" s="932"/>
      <c r="M231" s="932"/>
      <c r="N231" s="932"/>
      <c r="O231" s="932"/>
      <c r="P231" s="932"/>
      <c r="Q231" s="932"/>
      <c r="R231" s="932"/>
      <c r="S231" s="932"/>
      <c r="T231" s="932"/>
      <c r="U231" s="932"/>
      <c r="V231" s="932"/>
      <c r="W231" s="932"/>
      <c r="X231" s="932"/>
      <c r="Y231" s="933"/>
    </row>
    <row r="232" spans="2:25" x14ac:dyDescent="0.2">
      <c r="B232" s="931"/>
      <c r="C232" s="932"/>
      <c r="D232" s="932"/>
      <c r="E232" s="932"/>
      <c r="F232" s="932"/>
      <c r="G232" s="932"/>
      <c r="H232" s="932"/>
      <c r="I232" s="932"/>
      <c r="J232" s="932"/>
      <c r="K232" s="932"/>
      <c r="L232" s="932"/>
      <c r="M232" s="932"/>
      <c r="N232" s="932"/>
      <c r="O232" s="932"/>
      <c r="P232" s="932"/>
      <c r="Q232" s="932"/>
      <c r="R232" s="932"/>
      <c r="S232" s="932"/>
      <c r="T232" s="932"/>
      <c r="U232" s="932"/>
      <c r="V232" s="932"/>
      <c r="W232" s="932"/>
      <c r="X232" s="932"/>
      <c r="Y232" s="933"/>
    </row>
    <row r="233" spans="2:25" x14ac:dyDescent="0.2">
      <c r="B233" s="931"/>
      <c r="C233" s="932"/>
      <c r="D233" s="932"/>
      <c r="E233" s="932"/>
      <c r="F233" s="932"/>
      <c r="G233" s="932"/>
      <c r="H233" s="932"/>
      <c r="I233" s="932"/>
      <c r="J233" s="932"/>
      <c r="K233" s="932"/>
      <c r="L233" s="932"/>
      <c r="M233" s="932"/>
      <c r="N233" s="932"/>
      <c r="O233" s="932"/>
      <c r="P233" s="932"/>
      <c r="Q233" s="932"/>
      <c r="R233" s="932"/>
      <c r="S233" s="932"/>
      <c r="T233" s="932"/>
      <c r="U233" s="932"/>
      <c r="V233" s="932"/>
      <c r="W233" s="932"/>
      <c r="X233" s="932"/>
      <c r="Y233" s="933"/>
    </row>
    <row r="234" spans="2:25" x14ac:dyDescent="0.2">
      <c r="B234" s="931"/>
      <c r="C234" s="932"/>
      <c r="D234" s="932"/>
      <c r="E234" s="932"/>
      <c r="F234" s="932"/>
      <c r="G234" s="932"/>
      <c r="H234" s="932"/>
      <c r="I234" s="932"/>
      <c r="J234" s="932"/>
      <c r="K234" s="932"/>
      <c r="L234" s="932"/>
      <c r="M234" s="932"/>
      <c r="N234" s="932"/>
      <c r="O234" s="932"/>
      <c r="P234" s="932"/>
      <c r="Q234" s="932"/>
      <c r="R234" s="932"/>
      <c r="S234" s="932"/>
      <c r="T234" s="932"/>
      <c r="U234" s="932"/>
      <c r="V234" s="932"/>
      <c r="W234" s="932"/>
      <c r="X234" s="932"/>
      <c r="Y234" s="933"/>
    </row>
    <row r="235" spans="2:25" x14ac:dyDescent="0.2">
      <c r="B235" s="931"/>
      <c r="C235" s="932"/>
      <c r="D235" s="932"/>
      <c r="E235" s="932"/>
      <c r="F235" s="932"/>
      <c r="G235" s="932"/>
      <c r="H235" s="932"/>
      <c r="I235" s="932"/>
      <c r="J235" s="932"/>
      <c r="K235" s="932"/>
      <c r="L235" s="932"/>
      <c r="M235" s="932"/>
      <c r="N235" s="932"/>
      <c r="O235" s="932"/>
      <c r="P235" s="932"/>
      <c r="Q235" s="932"/>
      <c r="R235" s="932"/>
      <c r="S235" s="932"/>
      <c r="T235" s="932"/>
      <c r="U235" s="932"/>
      <c r="V235" s="932"/>
      <c r="W235" s="932"/>
      <c r="X235" s="932"/>
      <c r="Y235" s="933"/>
    </row>
    <row r="236" spans="2:25" x14ac:dyDescent="0.2">
      <c r="B236" s="931"/>
      <c r="C236" s="932"/>
      <c r="D236" s="932"/>
      <c r="E236" s="932"/>
      <c r="F236" s="932"/>
      <c r="G236" s="932"/>
      <c r="H236" s="932"/>
      <c r="I236" s="932"/>
      <c r="J236" s="932"/>
      <c r="K236" s="932"/>
      <c r="L236" s="932"/>
      <c r="M236" s="932"/>
      <c r="N236" s="932"/>
      <c r="O236" s="932"/>
      <c r="P236" s="932"/>
      <c r="Q236" s="932"/>
      <c r="R236" s="932"/>
      <c r="S236" s="932"/>
      <c r="T236" s="932"/>
      <c r="U236" s="932"/>
      <c r="V236" s="932"/>
      <c r="W236" s="932"/>
      <c r="X236" s="932"/>
      <c r="Y236" s="933"/>
    </row>
    <row r="237" spans="2:25" x14ac:dyDescent="0.2">
      <c r="B237" s="931"/>
      <c r="C237" s="932"/>
      <c r="D237" s="932"/>
      <c r="E237" s="932"/>
      <c r="F237" s="932"/>
      <c r="G237" s="932"/>
      <c r="H237" s="932"/>
      <c r="I237" s="932"/>
      <c r="J237" s="932"/>
      <c r="K237" s="932"/>
      <c r="L237" s="932"/>
      <c r="M237" s="932"/>
      <c r="N237" s="932"/>
      <c r="O237" s="932"/>
      <c r="P237" s="932"/>
      <c r="Q237" s="932"/>
      <c r="R237" s="932"/>
      <c r="S237" s="932"/>
      <c r="T237" s="932"/>
      <c r="U237" s="932"/>
      <c r="V237" s="932"/>
      <c r="W237" s="932"/>
      <c r="X237" s="932"/>
      <c r="Y237" s="933"/>
    </row>
    <row r="238" spans="2:25" x14ac:dyDescent="0.2">
      <c r="B238" s="931"/>
      <c r="C238" s="932"/>
      <c r="D238" s="932"/>
      <c r="E238" s="932"/>
      <c r="F238" s="932"/>
      <c r="G238" s="932"/>
      <c r="H238" s="932"/>
      <c r="I238" s="932"/>
      <c r="J238" s="932"/>
      <c r="K238" s="932"/>
      <c r="L238" s="932"/>
      <c r="M238" s="932"/>
      <c r="N238" s="932"/>
      <c r="O238" s="932"/>
      <c r="P238" s="932"/>
      <c r="Q238" s="932"/>
      <c r="R238" s="932"/>
      <c r="S238" s="932"/>
      <c r="T238" s="932"/>
      <c r="U238" s="932"/>
      <c r="V238" s="932"/>
      <c r="W238" s="932"/>
      <c r="X238" s="932"/>
      <c r="Y238" s="933"/>
    </row>
    <row r="239" spans="2:25" x14ac:dyDescent="0.2">
      <c r="B239" s="931"/>
      <c r="C239" s="932"/>
      <c r="D239" s="932"/>
      <c r="E239" s="932"/>
      <c r="F239" s="932"/>
      <c r="G239" s="932"/>
      <c r="H239" s="932"/>
      <c r="I239" s="932"/>
      <c r="J239" s="932"/>
      <c r="K239" s="932"/>
      <c r="L239" s="932"/>
      <c r="M239" s="932"/>
      <c r="N239" s="932"/>
      <c r="O239" s="932"/>
      <c r="P239" s="932"/>
      <c r="Q239" s="932"/>
      <c r="R239" s="932"/>
      <c r="S239" s="932"/>
      <c r="T239" s="932"/>
      <c r="U239" s="932"/>
      <c r="V239" s="932"/>
      <c r="W239" s="932"/>
      <c r="X239" s="932"/>
      <c r="Y239" s="933"/>
    </row>
    <row r="240" spans="2:25" x14ac:dyDescent="0.2">
      <c r="B240" s="931"/>
      <c r="C240" s="932"/>
      <c r="D240" s="932"/>
      <c r="E240" s="932"/>
      <c r="F240" s="932"/>
      <c r="G240" s="932"/>
      <c r="H240" s="932"/>
      <c r="I240" s="932"/>
      <c r="J240" s="932"/>
      <c r="K240" s="932"/>
      <c r="L240" s="932"/>
      <c r="M240" s="932"/>
      <c r="N240" s="932"/>
      <c r="O240" s="932"/>
      <c r="P240" s="932"/>
      <c r="Q240" s="932"/>
      <c r="R240" s="932"/>
      <c r="S240" s="932"/>
      <c r="T240" s="932"/>
      <c r="U240" s="932"/>
      <c r="V240" s="932"/>
      <c r="W240" s="932"/>
      <c r="X240" s="932"/>
      <c r="Y240" s="933"/>
    </row>
    <row r="241" spans="2:25" x14ac:dyDescent="0.2">
      <c r="B241" s="931"/>
      <c r="C241" s="932"/>
      <c r="D241" s="932"/>
      <c r="E241" s="932"/>
      <c r="F241" s="932"/>
      <c r="G241" s="932"/>
      <c r="H241" s="932"/>
      <c r="I241" s="932"/>
      <c r="J241" s="932"/>
      <c r="K241" s="932"/>
      <c r="L241" s="932"/>
      <c r="M241" s="932"/>
      <c r="N241" s="932"/>
      <c r="O241" s="932"/>
      <c r="P241" s="932"/>
      <c r="Q241" s="932"/>
      <c r="R241" s="932"/>
      <c r="S241" s="932"/>
      <c r="T241" s="932"/>
      <c r="U241" s="932"/>
      <c r="V241" s="932"/>
      <c r="W241" s="932"/>
      <c r="X241" s="932"/>
      <c r="Y241" s="933"/>
    </row>
    <row r="242" spans="2:25" ht="16.8" thickBot="1" x14ac:dyDescent="0.25">
      <c r="B242" s="934"/>
      <c r="C242" s="935"/>
      <c r="D242" s="935"/>
      <c r="E242" s="935"/>
      <c r="F242" s="935"/>
      <c r="G242" s="935"/>
      <c r="H242" s="935"/>
      <c r="I242" s="935"/>
      <c r="J242" s="935"/>
      <c r="K242" s="935"/>
      <c r="L242" s="935"/>
      <c r="M242" s="935"/>
      <c r="N242" s="935"/>
      <c r="O242" s="935"/>
      <c r="P242" s="935"/>
      <c r="Q242" s="935"/>
      <c r="R242" s="935"/>
      <c r="S242" s="935"/>
      <c r="T242" s="935"/>
      <c r="U242" s="935"/>
      <c r="V242" s="935"/>
      <c r="W242" s="935"/>
      <c r="X242" s="935"/>
      <c r="Y242" s="936"/>
    </row>
    <row r="243" spans="2:25" ht="21" customHeight="1" thickTop="1" x14ac:dyDescent="0.2">
      <c r="B243" s="700" t="s">
        <v>205</v>
      </c>
      <c r="D243" s="272"/>
      <c r="E243" s="272"/>
      <c r="F243" s="432"/>
      <c r="G243" s="432"/>
      <c r="H243" s="432"/>
      <c r="I243" s="432"/>
      <c r="J243" s="453"/>
      <c r="K243" s="453"/>
      <c r="L243" s="453"/>
      <c r="M243" s="453"/>
      <c r="N243" s="453"/>
      <c r="O243" s="453"/>
      <c r="P243" s="458"/>
      <c r="Q243" s="453"/>
      <c r="R243" s="451"/>
      <c r="S243" s="451"/>
      <c r="T243" s="458"/>
      <c r="U243" s="458"/>
    </row>
    <row r="244" spans="2:25" x14ac:dyDescent="0.2">
      <c r="C244" s="266"/>
    </row>
    <row r="245" spans="2:25" x14ac:dyDescent="0.2">
      <c r="D245" s="266"/>
      <c r="E245" s="266"/>
      <c r="F245" s="266"/>
      <c r="G245" s="693"/>
      <c r="H245" s="693"/>
      <c r="I245" s="693"/>
      <c r="J245" s="266"/>
      <c r="K245" s="266"/>
      <c r="L245" s="266"/>
      <c r="M245" s="266"/>
      <c r="N245" s="266"/>
      <c r="O245" s="266"/>
      <c r="R245" s="266"/>
      <c r="S245" s="266"/>
    </row>
  </sheetData>
  <sheetProtection algorithmName="SHA-512" hashValue="VDtsHedU8+yDETh70LDJ++41DfZX3s5FzmMXvyaXil9TwojN0TXxwXk4uqkz8rqYDqhFrMabiVe8SvF3YhPSEg==" saltValue="RouQa14vwos02waIHH+06Q==" spinCount="100000" sheet="1" objects="1" scenarios="1"/>
  <mergeCells count="100">
    <mergeCell ref="O172:O173"/>
    <mergeCell ref="D192:Y192"/>
    <mergeCell ref="D185:W185"/>
    <mergeCell ref="O31:O32"/>
    <mergeCell ref="O64:O69"/>
    <mergeCell ref="O103:O104"/>
    <mergeCell ref="O105:O106"/>
    <mergeCell ref="K127:K128"/>
    <mergeCell ref="L127:L128"/>
    <mergeCell ref="D180:U181"/>
    <mergeCell ref="D187:P187"/>
    <mergeCell ref="D183:V183"/>
    <mergeCell ref="P154:P173"/>
    <mergeCell ref="N170:N171"/>
    <mergeCell ref="U135:W135"/>
    <mergeCell ref="U136:W136"/>
    <mergeCell ref="O170:O171"/>
    <mergeCell ref="N103:N104"/>
    <mergeCell ref="N105:N106"/>
    <mergeCell ref="X22:Y22"/>
    <mergeCell ref="X23:Y23"/>
    <mergeCell ref="U142:W142"/>
    <mergeCell ref="U151:W151"/>
    <mergeCell ref="U32:W32"/>
    <mergeCell ref="B126:C128"/>
    <mergeCell ref="C114:C115"/>
    <mergeCell ref="C109:C113"/>
    <mergeCell ref="P127:Q127"/>
    <mergeCell ref="N64:N69"/>
    <mergeCell ref="N70:N72"/>
    <mergeCell ref="N96:N99"/>
    <mergeCell ref="N94:N95"/>
    <mergeCell ref="O87:O88"/>
    <mergeCell ref="C94:C95"/>
    <mergeCell ref="D87:D88"/>
    <mergeCell ref="E87:J88"/>
    <mergeCell ref="K87:K88"/>
    <mergeCell ref="L87:L88"/>
    <mergeCell ref="N109:N123"/>
    <mergeCell ref="P128:Q128"/>
    <mergeCell ref="B174:C174"/>
    <mergeCell ref="C158:C159"/>
    <mergeCell ref="C160:C161"/>
    <mergeCell ref="C162:C163"/>
    <mergeCell ref="C164:C166"/>
    <mergeCell ref="B170:B173"/>
    <mergeCell ref="C170:C171"/>
    <mergeCell ref="C172:C173"/>
    <mergeCell ref="B154:B166"/>
    <mergeCell ref="B167:B169"/>
    <mergeCell ref="C154:C155"/>
    <mergeCell ref="C156:C157"/>
    <mergeCell ref="B15:W15"/>
    <mergeCell ref="B46:B50"/>
    <mergeCell ref="C46:C48"/>
    <mergeCell ref="B17:D17"/>
    <mergeCell ref="B34:D34"/>
    <mergeCell ref="L22:L23"/>
    <mergeCell ref="L31:L32"/>
    <mergeCell ref="B31:B32"/>
    <mergeCell ref="O22:O23"/>
    <mergeCell ref="B22:D23"/>
    <mergeCell ref="P22:Q23"/>
    <mergeCell ref="K22:K23"/>
    <mergeCell ref="O37:O38"/>
    <mergeCell ref="V37:W38"/>
    <mergeCell ref="P31:Q32"/>
    <mergeCell ref="T37:U38"/>
    <mergeCell ref="C31:D32"/>
    <mergeCell ref="B25:Y29"/>
    <mergeCell ref="R37:S38"/>
    <mergeCell ref="X37:X38"/>
    <mergeCell ref="Y37:Y38"/>
    <mergeCell ref="N37:N38"/>
    <mergeCell ref="B37:D38"/>
    <mergeCell ref="P37:Q37"/>
    <mergeCell ref="C102:C106"/>
    <mergeCell ref="B39:B45"/>
    <mergeCell ref="C39:C44"/>
    <mergeCell ref="B64:B69"/>
    <mergeCell ref="B70:B72"/>
    <mergeCell ref="C70:C72"/>
    <mergeCell ref="B59:C61"/>
    <mergeCell ref="C64:C69"/>
    <mergeCell ref="D178:T178"/>
    <mergeCell ref="B198:Y242"/>
    <mergeCell ref="U148:W148"/>
    <mergeCell ref="B129:B151"/>
    <mergeCell ref="C49:C50"/>
    <mergeCell ref="C129:C141"/>
    <mergeCell ref="C116:C122"/>
    <mergeCell ref="B109:B123"/>
    <mergeCell ref="P129:Q129"/>
    <mergeCell ref="B73:B84"/>
    <mergeCell ref="C96:C99"/>
    <mergeCell ref="C73:C78"/>
    <mergeCell ref="C79:C84"/>
    <mergeCell ref="C87:C93"/>
    <mergeCell ref="P87:Q88"/>
    <mergeCell ref="B87:B106"/>
  </mergeCells>
  <phoneticPr fontId="2"/>
  <hyperlinks>
    <hyperlink ref="S31" r:id="rId1" xr:uid="{00000000-0004-0000-0600-000000000000}"/>
    <hyperlink ref="W31" r:id="rId2" xr:uid="{00000000-0004-0000-0600-000001000000}"/>
    <hyperlink ref="U31" r:id="rId3" xr:uid="{00000000-0004-0000-0600-000002000000}"/>
    <hyperlink ref="D89" r:id="rId4" xr:uid="{00000000-0004-0000-0600-000003000000}"/>
    <hyperlink ref="S102" r:id="rId5" xr:uid="{00000000-0004-0000-0600-000004000000}"/>
    <hyperlink ref="U102" r:id="rId6" xr:uid="{00000000-0004-0000-0600-000005000000}"/>
    <hyperlink ref="S89" r:id="rId7" location="/page/50" xr:uid="{00000000-0004-0000-0600-000006000000}"/>
    <hyperlink ref="S127" r:id="rId8" location="/page/82" xr:uid="{00000000-0004-0000-0600-000008000000}"/>
    <hyperlink ref="D40" r:id="rId9" xr:uid="{00000000-0004-0000-0600-00000C000000}"/>
    <hyperlink ref="D42" r:id="rId10" xr:uid="{00000000-0004-0000-0600-00000D000000}"/>
    <hyperlink ref="D43" r:id="rId11" xr:uid="{00000000-0004-0000-0600-00000E000000}"/>
    <hyperlink ref="D44" r:id="rId12" xr:uid="{00000000-0004-0000-0600-00000F000000}"/>
    <hyperlink ref="D90" r:id="rId13" xr:uid="{00000000-0004-0000-0600-000010000000}"/>
    <hyperlink ref="D75" r:id="rId14" xr:uid="{00000000-0004-0000-0600-000011000000}"/>
    <hyperlink ref="D76" r:id="rId15" xr:uid="{00000000-0004-0000-0600-000012000000}"/>
    <hyperlink ref="D78" r:id="rId16" xr:uid="{00000000-0004-0000-0600-000013000000}"/>
    <hyperlink ref="S77" r:id="rId17" xr:uid="{00000000-0004-0000-0600-000014000000}"/>
    <hyperlink ref="U77" r:id="rId18" xr:uid="{00000000-0004-0000-0600-000015000000}"/>
    <hyperlink ref="D81" r:id="rId19" xr:uid="{00000000-0004-0000-0600-000016000000}"/>
    <hyperlink ref="D82" r:id="rId20" xr:uid="{00000000-0004-0000-0600-000017000000}"/>
    <hyperlink ref="D84" r:id="rId21" xr:uid="{00000000-0004-0000-0600-000018000000}"/>
    <hyperlink ref="C170:C171" r:id="rId22" display="サッシ" xr:uid="{00000000-0004-0000-0600-000019000000}"/>
    <hyperlink ref="C172:C173" r:id="rId23" display="断熱材" xr:uid="{00000000-0004-0000-0600-00001A000000}"/>
    <hyperlink ref="S64" r:id="rId24" xr:uid="{00000000-0004-0000-0600-00001B000000}"/>
    <hyperlink ref="U64" r:id="rId25" display="布基礎" xr:uid="{00000000-0004-0000-0600-00001C000000}"/>
    <hyperlink ref="O31" location="'⑦仕様と価格 ( 説明）'!N12" display="解説" xr:uid="{00000000-0004-0000-0600-00001D000000}"/>
    <hyperlink ref="O39" location="'⑦仕様と価格 (解説)'!I30" display="解説" xr:uid="{00000000-0004-0000-0600-00001E000000}"/>
    <hyperlink ref="O64:O65" location="'⑦仕様と価格 ( 説明）'!N16" display="解説" xr:uid="{00000000-0004-0000-0600-00001F000000}"/>
    <hyperlink ref="O72" location="'⑦仕様と価格 (解説)'!I58" display="解説" xr:uid="{00000000-0004-0000-0600-000020000000}"/>
    <hyperlink ref="O70:O71" location="'⑦仕様と価格 ( 説明）'!N16" display="解説" xr:uid="{00000000-0004-0000-0600-000021000000}"/>
    <hyperlink ref="O70" location="'⑦仕様と価格 (解説)'!I56" display="解説" xr:uid="{00000000-0004-0000-0600-000022000000}"/>
    <hyperlink ref="O71" location="'⑦仕様と価格 (解説)'!I57" display="解説" xr:uid="{00000000-0004-0000-0600-000023000000}"/>
    <hyperlink ref="O89" location="'⑦仕様と価格 (解説)'!I75" display="解説" xr:uid="{00000000-0004-0000-0600-000024000000}"/>
    <hyperlink ref="O97" location="'⑦仕様と価格 (解説)'!I83" display="解説" xr:uid="{00000000-0004-0000-0600-000025000000}"/>
    <hyperlink ref="O98" location="'⑦仕様と価格 (解説)'!I84" display="解説" xr:uid="{00000000-0004-0000-0600-000026000000}"/>
    <hyperlink ref="O99" location="'⑦仕様と価格 (解説)'!I85" display="解説" xr:uid="{00000000-0004-0000-0600-000027000000}"/>
    <hyperlink ref="O73" location="'⑦仕様と価格 (解説)'!I59" display="解説" xr:uid="{00000000-0004-0000-0600-000028000000}"/>
    <hyperlink ref="O74:O84" location="'⑦仕様と価格 ( 説明）'!N59" display="解説" xr:uid="{00000000-0004-0000-0600-000029000000}"/>
    <hyperlink ref="O74" location="'⑦仕様と価格 (解説)'!I60" display="解説" xr:uid="{00000000-0004-0000-0600-00002A000000}"/>
    <hyperlink ref="O75" location="'⑦仕様と価格 (解説)'!I61" display="解説" xr:uid="{00000000-0004-0000-0600-00002B000000}"/>
    <hyperlink ref="O76" location="'⑦仕様と価格 (解説)'!I62" display="解説" xr:uid="{00000000-0004-0000-0600-00002C000000}"/>
    <hyperlink ref="O77" location="'⑦仕様と価格 (解説)'!I63" display="解説" xr:uid="{00000000-0004-0000-0600-00002D000000}"/>
    <hyperlink ref="O78" location="'⑦仕様と価格 (解説)'!I64" display="解説" xr:uid="{00000000-0004-0000-0600-00002E000000}"/>
    <hyperlink ref="O79" location="'⑦仕様と価格 (解説)'!I65" display="解説" xr:uid="{00000000-0004-0000-0600-00002F000000}"/>
    <hyperlink ref="O80" location="'⑦仕様と価格 (解説)'!I66" display="解説" xr:uid="{00000000-0004-0000-0600-000030000000}"/>
    <hyperlink ref="O81" location="'⑦仕様と価格 (解説)'!I67" display="解説" xr:uid="{00000000-0004-0000-0600-000031000000}"/>
    <hyperlink ref="O82" location="'⑦仕様と価格 (解説)'!I68" display="解説" xr:uid="{00000000-0004-0000-0600-000032000000}"/>
    <hyperlink ref="O83" location="'⑦仕様と価格 (解説)'!I69" display="解説" xr:uid="{00000000-0004-0000-0600-000033000000}"/>
    <hyperlink ref="O84" location="'⑦仕様と価格 (解説)'!I70" display="解説" xr:uid="{00000000-0004-0000-0600-000034000000}"/>
    <hyperlink ref="O109:O122" location="'⑦仕様と価格 ( 説明）'!N59" display="解説" xr:uid="{00000000-0004-0000-0600-000035000000}"/>
    <hyperlink ref="O109" location="'⑦仕様と価格 (解説)'!I95" display="解説" xr:uid="{00000000-0004-0000-0600-000036000000}"/>
    <hyperlink ref="O110" location="'⑦仕様と価格 (解説)'!I96" display="解説" xr:uid="{00000000-0004-0000-0600-000037000000}"/>
    <hyperlink ref="O111" location="'⑦仕様と価格 (解説)'!I97" display="解説" xr:uid="{00000000-0004-0000-0600-000038000000}"/>
    <hyperlink ref="O112" location="'⑦仕様と価格 (解説)'!I98" display="解説" xr:uid="{00000000-0004-0000-0600-000039000000}"/>
    <hyperlink ref="O113" location="'⑦仕様と価格 (解説)'!I99" display="解説" xr:uid="{00000000-0004-0000-0600-00003A000000}"/>
    <hyperlink ref="O114" location="'⑦仕様と価格 (解説)'!I100" display="解説" xr:uid="{00000000-0004-0000-0600-00003B000000}"/>
    <hyperlink ref="O115" location="'⑦仕様と価格 (解説)'!I101" display="解説" xr:uid="{00000000-0004-0000-0600-00003C000000}"/>
    <hyperlink ref="O116" location="'⑦仕様と価格 (解説)'!I102" display="解説" xr:uid="{00000000-0004-0000-0600-00003D000000}"/>
    <hyperlink ref="O117" location="'⑦仕様と価格 (解説)'!I103" display="解説" xr:uid="{00000000-0004-0000-0600-00003E000000}"/>
    <hyperlink ref="O118" location="'⑦仕様と価格 (解説)'!I104" display="解説" xr:uid="{00000000-0004-0000-0600-00003F000000}"/>
    <hyperlink ref="O119" location="'⑦仕様と価格 (解説)'!I105" display="解説" xr:uid="{00000000-0004-0000-0600-000040000000}"/>
    <hyperlink ref="O120" location="'⑦仕様と価格 (解説)'!I106" display="解説" xr:uid="{00000000-0004-0000-0600-000041000000}"/>
    <hyperlink ref="O122" location="'⑦仕様と価格 (解説)'!I108" display="解説" xr:uid="{00000000-0004-0000-0600-000042000000}"/>
    <hyperlink ref="O123" location="'⑦仕様と価格 (解説)'!I109" display="解説" xr:uid="{00000000-0004-0000-0600-000043000000}"/>
    <hyperlink ref="D41" r:id="rId26" xr:uid="{00000000-0004-0000-0600-000044000000}"/>
    <hyperlink ref="O93" location="'⑦仕様と価格 (解説)'!I79" display="解説" xr:uid="{00000000-0004-0000-0600-000045000000}"/>
    <hyperlink ref="S32" r:id="rId27" xr:uid="{00000000-0004-0000-0600-000046000000}"/>
    <hyperlink ref="O94:O95" location="'⑦仕様と価格 ( 説明）'!N59" display="解説" xr:uid="{00000000-0004-0000-0600-000047000000}"/>
    <hyperlink ref="O95" location="'⑦仕様と価格 (解説)'!I81" display="解説" xr:uid="{00000000-0004-0000-0600-000048000000}"/>
    <hyperlink ref="O92" location="'⑦仕様と価格 (解説)'!I78" display="解説" xr:uid="{00000000-0004-0000-0600-000049000000}"/>
    <hyperlink ref="O91" location="'⑦仕様と価格 (解説)'!I77" display="解説" xr:uid="{00000000-0004-0000-0600-00004A000000}"/>
    <hyperlink ref="O103" location="'⑦仕様と価格 (解説)'!I84" display="解説" xr:uid="{00000000-0004-0000-0600-00004B000000}"/>
    <hyperlink ref="O105" location="'⑦仕様と価格 ( 説明）'!N82" display="解説" xr:uid="{00000000-0004-0000-0600-00004C000000}"/>
    <hyperlink ref="O121" location="'⑦仕様と価格 (解説)'!I107" display="解説" xr:uid="{00000000-0004-0000-0600-00004F000000}"/>
    <hyperlink ref="S83" r:id="rId28" xr:uid="{00000000-0004-0000-0600-000050000000}"/>
    <hyperlink ref="U83" r:id="rId29" xr:uid="{00000000-0004-0000-0600-000051000000}"/>
    <hyperlink ref="W87" r:id="rId30" xr:uid="{00000000-0004-0000-0600-000052000000}"/>
    <hyperlink ref="S88" r:id="rId31" xr:uid="{00000000-0004-0000-0600-000053000000}"/>
    <hyperlink ref="O129" location="'⑦仕様と価格 (解説)'!I115" display="解説" xr:uid="{00000000-0004-0000-0600-000054000000}"/>
    <hyperlink ref="O31:O32" location="'⑦仕様と価格 (解説)'!I22" display="解説" xr:uid="{00000000-0004-0000-0600-000055000000}"/>
    <hyperlink ref="O59" location="'⑦仕様と価格 (解説)'!I45" display="解説" xr:uid="{00000000-0004-0000-0600-000056000000}"/>
    <hyperlink ref="O60" location="'⑦仕様と価格 (解説)'!I46" display="解説" xr:uid="{00000000-0004-0000-0600-000057000000}"/>
    <hyperlink ref="O61" location="'⑦仕様と価格 (解説)'!I47" display="解説" xr:uid="{00000000-0004-0000-0600-000058000000}"/>
    <hyperlink ref="O64:O69" location="'⑦仕様と価格 (解説)'!I50" display="解説" xr:uid="{00000000-0004-0000-0600-000059000000}"/>
    <hyperlink ref="O87:O88" location="'⑦仕様と価格 (解説)'!I73" display="解説" xr:uid="{00000000-0004-0000-0600-00005A000000}"/>
    <hyperlink ref="O90" location="'⑦仕様と価格 (解説)'!I76" display="解説" xr:uid="{00000000-0004-0000-0600-00005B000000}"/>
    <hyperlink ref="O94" location="'⑦仕様と価格 (解説)'!I80" display="解説" xr:uid="{00000000-0004-0000-0600-00005C000000}"/>
    <hyperlink ref="O96" location="'⑦仕様と価格 (解説)'!I82" display="解説" xr:uid="{00000000-0004-0000-0600-00005D000000}"/>
    <hyperlink ref="O102" location="'⑦仕様と価格 (解説)'!I88" display="解説" xr:uid="{00000000-0004-0000-0600-00005E000000}"/>
    <hyperlink ref="O105:O106" location="'⑦仕様と価格 (解説)'!I91" display="解説" xr:uid="{00000000-0004-0000-0600-00005F000000}"/>
    <hyperlink ref="O126" location="'⑦仕様と価格 (解説)'!I112" display="解説" xr:uid="{00000000-0004-0000-0600-000060000000}"/>
    <hyperlink ref="O127" location="'⑦仕様と価格 (解説)'!I113" display="解説" xr:uid="{00000000-0004-0000-0600-000061000000}"/>
    <hyperlink ref="O128" location="'⑦仕様と価格 (解説)'!I114" display="解説" xr:uid="{00000000-0004-0000-0600-000062000000}"/>
    <hyperlink ref="O131" location="'⑦仕様と価格 (解説)'!I117" display="解説" xr:uid="{00000000-0004-0000-0600-000063000000}"/>
    <hyperlink ref="O132" location="'⑦仕様と価格 (解説)'!I118" display="解説" xr:uid="{00000000-0004-0000-0600-000064000000}"/>
    <hyperlink ref="O139" location="'⑦仕様と価格 (解説)'!I125" display="解説" xr:uid="{00000000-0004-0000-0600-000065000000}"/>
    <hyperlink ref="O141" location="'⑦仕様と価格 (解説)'!I127" display="解説" xr:uid="{00000000-0004-0000-0600-000066000000}"/>
    <hyperlink ref="O142" location="'⑦仕様と価格 (解説)'!I128" display="解説" xr:uid="{00000000-0004-0000-0600-000067000000}"/>
    <hyperlink ref="C64:C69" r:id="rId32" display="http://www.hakutaikyo.or.jp/" xr:uid="{00000000-0004-0000-0600-000068000000}"/>
    <hyperlink ref="B126:C128" r:id="rId33" location="/page/82" display="天井・屋根断熱気密" xr:uid="{00000000-0004-0000-0600-000069000000}"/>
    <hyperlink ref="S87" r:id="rId34" xr:uid="{00000000-0004-0000-0600-00006A000000}"/>
    <hyperlink ref="U87" r:id="rId35" xr:uid="{00000000-0004-0000-0600-00006B000000}"/>
    <hyperlink ref="O103:O104" location="'⑦仕様と価格 (解説)'!I89" display="解説" xr:uid="{00000000-0004-0000-0600-00006C000000}"/>
    <hyperlink ref="D46" r:id="rId36" xr:uid="{00000000-0004-0000-0600-00006D000000}"/>
    <hyperlink ref="D47" r:id="rId37" xr:uid="{00000000-0004-0000-0600-00006E000000}"/>
    <hyperlink ref="O137" location="'⑦仕様と価格 (解説)'!I123" display="解説" xr:uid="{00000000-0004-0000-0600-00006F000000}"/>
    <hyperlink ref="O134" location="'⑦仕様と価格 (解説)'!I120" display="解説" xr:uid="{00000000-0004-0000-0600-000070000000}"/>
    <hyperlink ref="O133" location="'⑦仕様と価格 (解説)'!I119" display="解説" xr:uid="{00000000-0004-0000-0600-000071000000}"/>
    <hyperlink ref="O138" location="'⑦仕様と価格 (解説)'!I124" display="解説" xr:uid="{00000000-0004-0000-0600-000072000000}"/>
    <hyperlink ref="O135" location="'⑦仕様と価格 (解説)'!I121" display="解説" xr:uid="{00000000-0004-0000-0600-000073000000}"/>
    <hyperlink ref="O140" location="'⑦仕様と価格 (解説)'!I126" display="解説" xr:uid="{00000000-0004-0000-0600-000074000000}"/>
    <hyperlink ref="O22:O23" location="'⑦仕様と価格 (解説)'!I13" display="解説" xr:uid="{00000000-0004-0000-0600-000075000000}"/>
    <hyperlink ref="O41" location="'⑦仕様と価格 (解説)'!I32" display="解説" xr:uid="{00000000-0004-0000-0600-000076000000}"/>
    <hyperlink ref="O42" location="'⑦仕様と価格 (解説)'!I33" display="解説" xr:uid="{00000000-0004-0000-0600-000077000000}"/>
    <hyperlink ref="O43" location="'⑦仕様と価格 (解説)'!I34" display="解説" xr:uid="{00000000-0004-0000-0600-000078000000}"/>
    <hyperlink ref="O44" location="'⑦仕様と価格 (解説)'!I35" display="解説" xr:uid="{00000000-0004-0000-0600-000079000000}"/>
    <hyperlink ref="O45" location="'⑦仕様と価格 (解説)'!I36" display="解説" xr:uid="{00000000-0004-0000-0600-00007A000000}"/>
    <hyperlink ref="O46" location="'⑥仕様と価格 (造り手記入、住まい手確認)'!I37" display="解説" xr:uid="{00000000-0004-0000-0600-00007B000000}"/>
    <hyperlink ref="O47" location="'⑦仕様と価格 (解説)'!I38" display="解説" xr:uid="{00000000-0004-0000-0600-00007C000000}"/>
    <hyperlink ref="O48" location="'⑦仕様と価格 (解説)'!I39" display="解説" xr:uid="{00000000-0004-0000-0600-00007D000000}"/>
    <hyperlink ref="O49" location="'⑦仕様と価格 (解説)'!I40" display="解説" xr:uid="{00000000-0004-0000-0600-00007E000000}"/>
    <hyperlink ref="O50" location="'⑦仕様と価格 (解説)'!I41" display="解説" xr:uid="{00000000-0004-0000-0600-00007F000000}"/>
    <hyperlink ref="O136" location="'⑦仕様と価格 (解説)'!I122" display="解説" xr:uid="{00000000-0004-0000-0600-000080000000}"/>
    <hyperlink ref="O145" location="'⑦仕様と価格 (解説)'!I131" display="解説" xr:uid="{00000000-0004-0000-0600-000081000000}"/>
    <hyperlink ref="O148" location="'⑦仕様と価格 (解説)'!I134" display="解説" xr:uid="{00000000-0004-0000-0600-000082000000}"/>
    <hyperlink ref="O151" location="'⑦仕様と価格 (解説)'!I137" display="解説" xr:uid="{00000000-0004-0000-0600-000083000000}"/>
    <hyperlink ref="W22" r:id="rId38" xr:uid="{00000000-0004-0000-0600-000084000000}"/>
    <hyperlink ref="S23" r:id="rId39" xr:uid="{00000000-0004-0000-0600-000085000000}"/>
    <hyperlink ref="O130" location="'⑦仕様と価格 (解説)'!I116" display="解説" xr:uid="{00000000-0004-0000-0600-000086000000}"/>
    <hyperlink ref="O40" location="'⑦仕様と価格 (解説)'!I31" display="解説" xr:uid="{00000000-0004-0000-0600-000087000000}"/>
    <hyperlink ref="O170:O171" location="'⑦仕様と価格 (解説)'!I140" display="解説" xr:uid="{00000000-0004-0000-0600-000088000000}"/>
    <hyperlink ref="O172:O173" location="'⑦仕様と価格 (解説)'!I142" display="解説" xr:uid="{00000000-0004-0000-0600-000089000000}"/>
    <hyperlink ref="U128" r:id="rId40" xr:uid="{00000000-0004-0000-0600-00004E000000}"/>
    <hyperlink ref="S128" r:id="rId41" xr:uid="{00000000-0004-0000-0600-00004D000000}"/>
    <hyperlink ref="W127" r:id="rId42" xr:uid="{00000000-0004-0000-0600-000007000000}"/>
    <hyperlink ref="U127" r:id="rId43" location="/page/98" xr:uid="{00000000-0004-0000-0600-000009000000}"/>
    <hyperlink ref="D131" r:id="rId44" xr:uid="{6302F520-9453-4182-B110-8612F30CDA84}"/>
    <hyperlink ref="D132" r:id="rId45" xr:uid="{0EC19D13-CBD3-4547-AC0B-2AAEF9BACE2A}"/>
  </hyperlinks>
  <printOptions horizontalCentered="1" verticalCentered="1"/>
  <pageMargins left="0.31496062992125984" right="0.31496062992125984" top="0.35433070866141736" bottom="0.35433070866141736" header="0.31496062992125984" footer="0.31496062992125984"/>
  <pageSetup paperSize="9" scale="70" firstPageNumber="80" fitToHeight="0" orientation="landscape" r:id="rId46"/>
  <headerFooter scaleWithDoc="0"/>
  <rowBreaks count="6" manualBreakCount="6">
    <brk id="33" max="25" man="1"/>
    <brk id="63" max="25" man="1"/>
    <brk id="86" max="25" man="1"/>
    <brk id="125" max="25" man="1"/>
    <brk id="152" max="25" man="1"/>
    <brk id="194" max="25" man="1"/>
  </rowBreaks>
  <drawing r:id="rId47"/>
  <legacyDrawing r:id="rId48"/>
  <mc:AlternateContent xmlns:mc="http://schemas.openxmlformats.org/markup-compatibility/2006">
    <mc:Choice Requires="x14">
      <controls>
        <mc:AlternateContent xmlns:mc="http://schemas.openxmlformats.org/markup-compatibility/2006">
          <mc:Choice Requires="x14">
            <control shapeId="20879" r:id="rId49" name="Check Box 399">
              <controlPr defaultSize="0" autoFill="0" autoLine="0" autoPict="0" altText="">
                <anchor moveWithCells="1">
                  <from>
                    <xdr:col>17</xdr:col>
                    <xdr:colOff>76200</xdr:colOff>
                    <xdr:row>21</xdr:row>
                    <xdr:rowOff>30480</xdr:rowOff>
                  </from>
                  <to>
                    <xdr:col>17</xdr:col>
                    <xdr:colOff>297180</xdr:colOff>
                    <xdr:row>21</xdr:row>
                    <xdr:rowOff>175260</xdr:rowOff>
                  </to>
                </anchor>
              </controlPr>
            </control>
          </mc:Choice>
        </mc:AlternateContent>
        <mc:AlternateContent xmlns:mc="http://schemas.openxmlformats.org/markup-compatibility/2006">
          <mc:Choice Requires="x14">
            <control shapeId="22942" r:id="rId50" name="Check Box 2462">
              <controlPr defaultSize="0" autoFill="0" autoLine="0" autoPict="0" altText="">
                <anchor moveWithCells="1">
                  <from>
                    <xdr:col>19</xdr:col>
                    <xdr:colOff>76200</xdr:colOff>
                    <xdr:row>21</xdr:row>
                    <xdr:rowOff>30480</xdr:rowOff>
                  </from>
                  <to>
                    <xdr:col>19</xdr:col>
                    <xdr:colOff>297180</xdr:colOff>
                    <xdr:row>21</xdr:row>
                    <xdr:rowOff>175260</xdr:rowOff>
                  </to>
                </anchor>
              </controlPr>
            </control>
          </mc:Choice>
        </mc:AlternateContent>
        <mc:AlternateContent xmlns:mc="http://schemas.openxmlformats.org/markup-compatibility/2006">
          <mc:Choice Requires="x14">
            <control shapeId="22943" r:id="rId51" name="Check Box 2463">
              <controlPr defaultSize="0" autoFill="0" autoLine="0" autoPict="0" altText="">
                <anchor moveWithCells="1">
                  <from>
                    <xdr:col>21</xdr:col>
                    <xdr:colOff>106680</xdr:colOff>
                    <xdr:row>21</xdr:row>
                    <xdr:rowOff>45720</xdr:rowOff>
                  </from>
                  <to>
                    <xdr:col>22</xdr:col>
                    <xdr:colOff>0</xdr:colOff>
                    <xdr:row>21</xdr:row>
                    <xdr:rowOff>182880</xdr:rowOff>
                  </to>
                </anchor>
              </controlPr>
            </control>
          </mc:Choice>
        </mc:AlternateContent>
        <mc:AlternateContent xmlns:mc="http://schemas.openxmlformats.org/markup-compatibility/2006">
          <mc:Choice Requires="x14">
            <control shapeId="22953" r:id="rId52" name="Check Box 2473">
              <controlPr defaultSize="0" autoFill="0" autoLine="0" autoPict="0" altText="">
                <anchor moveWithCells="1">
                  <from>
                    <xdr:col>17</xdr:col>
                    <xdr:colOff>76200</xdr:colOff>
                    <xdr:row>30</xdr:row>
                    <xdr:rowOff>30480</xdr:rowOff>
                  </from>
                  <to>
                    <xdr:col>17</xdr:col>
                    <xdr:colOff>289560</xdr:colOff>
                    <xdr:row>30</xdr:row>
                    <xdr:rowOff>182880</xdr:rowOff>
                  </to>
                </anchor>
              </controlPr>
            </control>
          </mc:Choice>
        </mc:AlternateContent>
        <mc:AlternateContent xmlns:mc="http://schemas.openxmlformats.org/markup-compatibility/2006">
          <mc:Choice Requires="x14">
            <control shapeId="22954" r:id="rId53" name="Check Box 2474">
              <controlPr defaultSize="0" autoFill="0" autoLine="0" autoPict="0" altText="">
                <anchor moveWithCells="1">
                  <from>
                    <xdr:col>19</xdr:col>
                    <xdr:colOff>76200</xdr:colOff>
                    <xdr:row>30</xdr:row>
                    <xdr:rowOff>38100</xdr:rowOff>
                  </from>
                  <to>
                    <xdr:col>19</xdr:col>
                    <xdr:colOff>289560</xdr:colOff>
                    <xdr:row>30</xdr:row>
                    <xdr:rowOff>182880</xdr:rowOff>
                  </to>
                </anchor>
              </controlPr>
            </control>
          </mc:Choice>
        </mc:AlternateContent>
        <mc:AlternateContent xmlns:mc="http://schemas.openxmlformats.org/markup-compatibility/2006">
          <mc:Choice Requires="x14">
            <control shapeId="22955" r:id="rId54" name="Check Box 2475">
              <controlPr defaultSize="0" autoFill="0" autoLine="0" autoPict="0" altText="">
                <anchor moveWithCells="1">
                  <from>
                    <xdr:col>21</xdr:col>
                    <xdr:colOff>99060</xdr:colOff>
                    <xdr:row>30</xdr:row>
                    <xdr:rowOff>38100</xdr:rowOff>
                  </from>
                  <to>
                    <xdr:col>21</xdr:col>
                    <xdr:colOff>312420</xdr:colOff>
                    <xdr:row>30</xdr:row>
                    <xdr:rowOff>182880</xdr:rowOff>
                  </to>
                </anchor>
              </controlPr>
            </control>
          </mc:Choice>
        </mc:AlternateContent>
        <mc:AlternateContent xmlns:mc="http://schemas.openxmlformats.org/markup-compatibility/2006">
          <mc:Choice Requires="x14">
            <control shapeId="22965" r:id="rId55" name="Check Box 2485">
              <controlPr locked="0" defaultSize="0" autoFill="0" autoLine="0" autoPict="0" altText="">
                <anchor moveWithCells="1">
                  <from>
                    <xdr:col>17</xdr:col>
                    <xdr:colOff>76200</xdr:colOff>
                    <xdr:row>38</xdr:row>
                    <xdr:rowOff>45720</xdr:rowOff>
                  </from>
                  <to>
                    <xdr:col>17</xdr:col>
                    <xdr:colOff>289560</xdr:colOff>
                    <xdr:row>38</xdr:row>
                    <xdr:rowOff>182880</xdr:rowOff>
                  </to>
                </anchor>
              </controlPr>
            </control>
          </mc:Choice>
        </mc:AlternateContent>
        <mc:AlternateContent xmlns:mc="http://schemas.openxmlformats.org/markup-compatibility/2006">
          <mc:Choice Requires="x14">
            <control shapeId="22966" r:id="rId56" name="Check Box 2486">
              <controlPr defaultSize="0" autoFill="0" autoLine="0" autoPict="0" altText="">
                <anchor moveWithCells="1">
                  <from>
                    <xdr:col>19</xdr:col>
                    <xdr:colOff>76200</xdr:colOff>
                    <xdr:row>38</xdr:row>
                    <xdr:rowOff>45720</xdr:rowOff>
                  </from>
                  <to>
                    <xdr:col>19</xdr:col>
                    <xdr:colOff>289560</xdr:colOff>
                    <xdr:row>38</xdr:row>
                    <xdr:rowOff>190500</xdr:rowOff>
                  </to>
                </anchor>
              </controlPr>
            </control>
          </mc:Choice>
        </mc:AlternateContent>
        <mc:AlternateContent xmlns:mc="http://schemas.openxmlformats.org/markup-compatibility/2006">
          <mc:Choice Requires="x14">
            <control shapeId="22967" r:id="rId57" name="Check Box 2487">
              <controlPr defaultSize="0" autoFill="0" autoLine="0" autoPict="0" altText="">
                <anchor moveWithCells="1">
                  <from>
                    <xdr:col>21</xdr:col>
                    <xdr:colOff>99060</xdr:colOff>
                    <xdr:row>38</xdr:row>
                    <xdr:rowOff>22860</xdr:rowOff>
                  </from>
                  <to>
                    <xdr:col>21</xdr:col>
                    <xdr:colOff>312420</xdr:colOff>
                    <xdr:row>38</xdr:row>
                    <xdr:rowOff>182880</xdr:rowOff>
                  </to>
                </anchor>
              </controlPr>
            </control>
          </mc:Choice>
        </mc:AlternateContent>
        <mc:AlternateContent xmlns:mc="http://schemas.openxmlformats.org/markup-compatibility/2006">
          <mc:Choice Requires="x14">
            <control shapeId="22971" r:id="rId58" name="Check Box 2491">
              <controlPr defaultSize="0" autoFill="0" autoLine="0" autoPict="0" altText="">
                <anchor moveWithCells="1">
                  <from>
                    <xdr:col>17</xdr:col>
                    <xdr:colOff>76200</xdr:colOff>
                    <xdr:row>39</xdr:row>
                    <xdr:rowOff>45720</xdr:rowOff>
                  </from>
                  <to>
                    <xdr:col>17</xdr:col>
                    <xdr:colOff>289560</xdr:colOff>
                    <xdr:row>39</xdr:row>
                    <xdr:rowOff>190500</xdr:rowOff>
                  </to>
                </anchor>
              </controlPr>
            </control>
          </mc:Choice>
        </mc:AlternateContent>
        <mc:AlternateContent xmlns:mc="http://schemas.openxmlformats.org/markup-compatibility/2006">
          <mc:Choice Requires="x14">
            <control shapeId="22972" r:id="rId59" name="Check Box 2492">
              <controlPr defaultSize="0" autoFill="0" autoLine="0" autoPict="0" altText="">
                <anchor moveWithCells="1">
                  <from>
                    <xdr:col>19</xdr:col>
                    <xdr:colOff>76200</xdr:colOff>
                    <xdr:row>39</xdr:row>
                    <xdr:rowOff>22860</xdr:rowOff>
                  </from>
                  <to>
                    <xdr:col>19</xdr:col>
                    <xdr:colOff>289560</xdr:colOff>
                    <xdr:row>39</xdr:row>
                    <xdr:rowOff>175260</xdr:rowOff>
                  </to>
                </anchor>
              </controlPr>
            </control>
          </mc:Choice>
        </mc:AlternateContent>
        <mc:AlternateContent xmlns:mc="http://schemas.openxmlformats.org/markup-compatibility/2006">
          <mc:Choice Requires="x14">
            <control shapeId="22973" r:id="rId60" name="Check Box 2493">
              <controlPr defaultSize="0" autoFill="0" autoLine="0" autoPict="0" altText="">
                <anchor moveWithCells="1">
                  <from>
                    <xdr:col>21</xdr:col>
                    <xdr:colOff>99060</xdr:colOff>
                    <xdr:row>39</xdr:row>
                    <xdr:rowOff>22860</xdr:rowOff>
                  </from>
                  <to>
                    <xdr:col>21</xdr:col>
                    <xdr:colOff>312420</xdr:colOff>
                    <xdr:row>39</xdr:row>
                    <xdr:rowOff>175260</xdr:rowOff>
                  </to>
                </anchor>
              </controlPr>
            </control>
          </mc:Choice>
        </mc:AlternateContent>
        <mc:AlternateContent xmlns:mc="http://schemas.openxmlformats.org/markup-compatibility/2006">
          <mc:Choice Requires="x14">
            <control shapeId="22977" r:id="rId61" name="Check Box 2497">
              <controlPr defaultSize="0" autoFill="0" autoLine="0" autoPict="0" altText="">
                <anchor moveWithCells="1">
                  <from>
                    <xdr:col>17</xdr:col>
                    <xdr:colOff>76200</xdr:colOff>
                    <xdr:row>40</xdr:row>
                    <xdr:rowOff>22860</xdr:rowOff>
                  </from>
                  <to>
                    <xdr:col>17</xdr:col>
                    <xdr:colOff>289560</xdr:colOff>
                    <xdr:row>40</xdr:row>
                    <xdr:rowOff>175260</xdr:rowOff>
                  </to>
                </anchor>
              </controlPr>
            </control>
          </mc:Choice>
        </mc:AlternateContent>
        <mc:AlternateContent xmlns:mc="http://schemas.openxmlformats.org/markup-compatibility/2006">
          <mc:Choice Requires="x14">
            <control shapeId="22978" r:id="rId62" name="Check Box 2498">
              <controlPr defaultSize="0" autoFill="0" autoLine="0" autoPict="0" altText="">
                <anchor moveWithCells="1">
                  <from>
                    <xdr:col>19</xdr:col>
                    <xdr:colOff>76200</xdr:colOff>
                    <xdr:row>40</xdr:row>
                    <xdr:rowOff>38100</xdr:rowOff>
                  </from>
                  <to>
                    <xdr:col>19</xdr:col>
                    <xdr:colOff>289560</xdr:colOff>
                    <xdr:row>40</xdr:row>
                    <xdr:rowOff>175260</xdr:rowOff>
                  </to>
                </anchor>
              </controlPr>
            </control>
          </mc:Choice>
        </mc:AlternateContent>
        <mc:AlternateContent xmlns:mc="http://schemas.openxmlformats.org/markup-compatibility/2006">
          <mc:Choice Requires="x14">
            <control shapeId="22979" r:id="rId63" name="Check Box 2499">
              <controlPr defaultSize="0" autoFill="0" autoLine="0" autoPict="0" altText="">
                <anchor moveWithCells="1">
                  <from>
                    <xdr:col>21</xdr:col>
                    <xdr:colOff>99060</xdr:colOff>
                    <xdr:row>40</xdr:row>
                    <xdr:rowOff>38100</xdr:rowOff>
                  </from>
                  <to>
                    <xdr:col>21</xdr:col>
                    <xdr:colOff>312420</xdr:colOff>
                    <xdr:row>40</xdr:row>
                    <xdr:rowOff>175260</xdr:rowOff>
                  </to>
                </anchor>
              </controlPr>
            </control>
          </mc:Choice>
        </mc:AlternateContent>
        <mc:AlternateContent xmlns:mc="http://schemas.openxmlformats.org/markup-compatibility/2006">
          <mc:Choice Requires="x14">
            <control shapeId="22983" r:id="rId64" name="Check Box 2503">
              <controlPr defaultSize="0" autoFill="0" autoLine="0" autoPict="0" altText="">
                <anchor moveWithCells="1">
                  <from>
                    <xdr:col>17</xdr:col>
                    <xdr:colOff>76200</xdr:colOff>
                    <xdr:row>41</xdr:row>
                    <xdr:rowOff>45720</xdr:rowOff>
                  </from>
                  <to>
                    <xdr:col>17</xdr:col>
                    <xdr:colOff>289560</xdr:colOff>
                    <xdr:row>41</xdr:row>
                    <xdr:rowOff>190500</xdr:rowOff>
                  </to>
                </anchor>
              </controlPr>
            </control>
          </mc:Choice>
        </mc:AlternateContent>
        <mc:AlternateContent xmlns:mc="http://schemas.openxmlformats.org/markup-compatibility/2006">
          <mc:Choice Requires="x14">
            <control shapeId="22984" r:id="rId65" name="Check Box 2504">
              <controlPr defaultSize="0" autoFill="0" autoLine="0" autoPict="0" altText="">
                <anchor moveWithCells="1">
                  <from>
                    <xdr:col>19</xdr:col>
                    <xdr:colOff>76200</xdr:colOff>
                    <xdr:row>41</xdr:row>
                    <xdr:rowOff>45720</xdr:rowOff>
                  </from>
                  <to>
                    <xdr:col>19</xdr:col>
                    <xdr:colOff>289560</xdr:colOff>
                    <xdr:row>41</xdr:row>
                    <xdr:rowOff>182880</xdr:rowOff>
                  </to>
                </anchor>
              </controlPr>
            </control>
          </mc:Choice>
        </mc:AlternateContent>
        <mc:AlternateContent xmlns:mc="http://schemas.openxmlformats.org/markup-compatibility/2006">
          <mc:Choice Requires="x14">
            <control shapeId="22985" r:id="rId66" name="Check Box 2505">
              <controlPr defaultSize="0" autoFill="0" autoLine="0" autoPict="0" altText="">
                <anchor moveWithCells="1">
                  <from>
                    <xdr:col>21</xdr:col>
                    <xdr:colOff>99060</xdr:colOff>
                    <xdr:row>41</xdr:row>
                    <xdr:rowOff>45720</xdr:rowOff>
                  </from>
                  <to>
                    <xdr:col>21</xdr:col>
                    <xdr:colOff>312420</xdr:colOff>
                    <xdr:row>41</xdr:row>
                    <xdr:rowOff>182880</xdr:rowOff>
                  </to>
                </anchor>
              </controlPr>
            </control>
          </mc:Choice>
        </mc:AlternateContent>
        <mc:AlternateContent xmlns:mc="http://schemas.openxmlformats.org/markup-compatibility/2006">
          <mc:Choice Requires="x14">
            <control shapeId="22989" r:id="rId67" name="Check Box 2509">
              <controlPr defaultSize="0" autoFill="0" autoLine="0" autoPict="0" altText="">
                <anchor moveWithCells="1">
                  <from>
                    <xdr:col>17</xdr:col>
                    <xdr:colOff>76200</xdr:colOff>
                    <xdr:row>42</xdr:row>
                    <xdr:rowOff>60960</xdr:rowOff>
                  </from>
                  <to>
                    <xdr:col>17</xdr:col>
                    <xdr:colOff>289560</xdr:colOff>
                    <xdr:row>42</xdr:row>
                    <xdr:rowOff>190500</xdr:rowOff>
                  </to>
                </anchor>
              </controlPr>
            </control>
          </mc:Choice>
        </mc:AlternateContent>
        <mc:AlternateContent xmlns:mc="http://schemas.openxmlformats.org/markup-compatibility/2006">
          <mc:Choice Requires="x14">
            <control shapeId="22990" r:id="rId68" name="Check Box 2510">
              <controlPr defaultSize="0" autoFill="0" autoLine="0" autoPict="0" altText="">
                <anchor moveWithCells="1">
                  <from>
                    <xdr:col>19</xdr:col>
                    <xdr:colOff>76200</xdr:colOff>
                    <xdr:row>42</xdr:row>
                    <xdr:rowOff>38100</xdr:rowOff>
                  </from>
                  <to>
                    <xdr:col>19</xdr:col>
                    <xdr:colOff>289560</xdr:colOff>
                    <xdr:row>42</xdr:row>
                    <xdr:rowOff>175260</xdr:rowOff>
                  </to>
                </anchor>
              </controlPr>
            </control>
          </mc:Choice>
        </mc:AlternateContent>
        <mc:AlternateContent xmlns:mc="http://schemas.openxmlformats.org/markup-compatibility/2006">
          <mc:Choice Requires="x14">
            <control shapeId="22991" r:id="rId69" name="Check Box 2511">
              <controlPr defaultSize="0" autoFill="0" autoLine="0" autoPict="0" altText="">
                <anchor moveWithCells="1">
                  <from>
                    <xdr:col>21</xdr:col>
                    <xdr:colOff>99060</xdr:colOff>
                    <xdr:row>42</xdr:row>
                    <xdr:rowOff>7620</xdr:rowOff>
                  </from>
                  <to>
                    <xdr:col>21</xdr:col>
                    <xdr:colOff>312420</xdr:colOff>
                    <xdr:row>42</xdr:row>
                    <xdr:rowOff>152400</xdr:rowOff>
                  </to>
                </anchor>
              </controlPr>
            </control>
          </mc:Choice>
        </mc:AlternateContent>
        <mc:AlternateContent xmlns:mc="http://schemas.openxmlformats.org/markup-compatibility/2006">
          <mc:Choice Requires="x14">
            <control shapeId="22995" r:id="rId70" name="Check Box 2515">
              <controlPr defaultSize="0" autoFill="0" autoLine="0" autoPict="0" altText="">
                <anchor moveWithCells="1">
                  <from>
                    <xdr:col>17</xdr:col>
                    <xdr:colOff>76200</xdr:colOff>
                    <xdr:row>43</xdr:row>
                    <xdr:rowOff>38100</xdr:rowOff>
                  </from>
                  <to>
                    <xdr:col>17</xdr:col>
                    <xdr:colOff>289560</xdr:colOff>
                    <xdr:row>43</xdr:row>
                    <xdr:rowOff>182880</xdr:rowOff>
                  </to>
                </anchor>
              </controlPr>
            </control>
          </mc:Choice>
        </mc:AlternateContent>
        <mc:AlternateContent xmlns:mc="http://schemas.openxmlformats.org/markup-compatibility/2006">
          <mc:Choice Requires="x14">
            <control shapeId="22996" r:id="rId71" name="Check Box 2516">
              <controlPr defaultSize="0" autoFill="0" autoLine="0" autoPict="0" altText="">
                <anchor moveWithCells="1">
                  <from>
                    <xdr:col>19</xdr:col>
                    <xdr:colOff>76200</xdr:colOff>
                    <xdr:row>43</xdr:row>
                    <xdr:rowOff>45720</xdr:rowOff>
                  </from>
                  <to>
                    <xdr:col>19</xdr:col>
                    <xdr:colOff>289560</xdr:colOff>
                    <xdr:row>43</xdr:row>
                    <xdr:rowOff>182880</xdr:rowOff>
                  </to>
                </anchor>
              </controlPr>
            </control>
          </mc:Choice>
        </mc:AlternateContent>
        <mc:AlternateContent xmlns:mc="http://schemas.openxmlformats.org/markup-compatibility/2006">
          <mc:Choice Requires="x14">
            <control shapeId="22997" r:id="rId72" name="Check Box 2517">
              <controlPr defaultSize="0" autoFill="0" autoLine="0" autoPict="0" altText="">
                <anchor moveWithCells="1">
                  <from>
                    <xdr:col>21</xdr:col>
                    <xdr:colOff>99060</xdr:colOff>
                    <xdr:row>43</xdr:row>
                    <xdr:rowOff>60960</xdr:rowOff>
                  </from>
                  <to>
                    <xdr:col>21</xdr:col>
                    <xdr:colOff>312420</xdr:colOff>
                    <xdr:row>43</xdr:row>
                    <xdr:rowOff>190500</xdr:rowOff>
                  </to>
                </anchor>
              </controlPr>
            </control>
          </mc:Choice>
        </mc:AlternateContent>
        <mc:AlternateContent xmlns:mc="http://schemas.openxmlformats.org/markup-compatibility/2006">
          <mc:Choice Requires="x14">
            <control shapeId="23001" r:id="rId73" name="Check Box 2521">
              <controlPr defaultSize="0" autoFill="0" autoLine="0" autoPict="0" altText="">
                <anchor moveWithCells="1">
                  <from>
                    <xdr:col>17</xdr:col>
                    <xdr:colOff>76200</xdr:colOff>
                    <xdr:row>44</xdr:row>
                    <xdr:rowOff>30480</xdr:rowOff>
                  </from>
                  <to>
                    <xdr:col>17</xdr:col>
                    <xdr:colOff>289560</xdr:colOff>
                    <xdr:row>44</xdr:row>
                    <xdr:rowOff>175260</xdr:rowOff>
                  </to>
                </anchor>
              </controlPr>
            </control>
          </mc:Choice>
        </mc:AlternateContent>
        <mc:AlternateContent xmlns:mc="http://schemas.openxmlformats.org/markup-compatibility/2006">
          <mc:Choice Requires="x14">
            <control shapeId="23002" r:id="rId74" name="Check Box 2522">
              <controlPr defaultSize="0" autoFill="0" autoLine="0" autoPict="0" altText="">
                <anchor moveWithCells="1">
                  <from>
                    <xdr:col>19</xdr:col>
                    <xdr:colOff>76200</xdr:colOff>
                    <xdr:row>44</xdr:row>
                    <xdr:rowOff>38100</xdr:rowOff>
                  </from>
                  <to>
                    <xdr:col>19</xdr:col>
                    <xdr:colOff>289560</xdr:colOff>
                    <xdr:row>44</xdr:row>
                    <xdr:rowOff>175260</xdr:rowOff>
                  </to>
                </anchor>
              </controlPr>
            </control>
          </mc:Choice>
        </mc:AlternateContent>
        <mc:AlternateContent xmlns:mc="http://schemas.openxmlformats.org/markup-compatibility/2006">
          <mc:Choice Requires="x14">
            <control shapeId="23003" r:id="rId75" name="Check Box 2523">
              <controlPr defaultSize="0" autoFill="0" autoLine="0" autoPict="0" altText="">
                <anchor moveWithCells="1">
                  <from>
                    <xdr:col>21</xdr:col>
                    <xdr:colOff>99060</xdr:colOff>
                    <xdr:row>44</xdr:row>
                    <xdr:rowOff>22860</xdr:rowOff>
                  </from>
                  <to>
                    <xdr:col>21</xdr:col>
                    <xdr:colOff>312420</xdr:colOff>
                    <xdr:row>44</xdr:row>
                    <xdr:rowOff>175260</xdr:rowOff>
                  </to>
                </anchor>
              </controlPr>
            </control>
          </mc:Choice>
        </mc:AlternateContent>
        <mc:AlternateContent xmlns:mc="http://schemas.openxmlformats.org/markup-compatibility/2006">
          <mc:Choice Requires="x14">
            <control shapeId="23079" r:id="rId76" name="Check Box 2599">
              <controlPr defaultSize="0" autoFill="0" autoLine="0" autoPict="0" altText="">
                <anchor moveWithCells="1">
                  <from>
                    <xdr:col>17</xdr:col>
                    <xdr:colOff>76200</xdr:colOff>
                    <xdr:row>45</xdr:row>
                    <xdr:rowOff>30480</xdr:rowOff>
                  </from>
                  <to>
                    <xdr:col>17</xdr:col>
                    <xdr:colOff>289560</xdr:colOff>
                    <xdr:row>45</xdr:row>
                    <xdr:rowOff>190500</xdr:rowOff>
                  </to>
                </anchor>
              </controlPr>
            </control>
          </mc:Choice>
        </mc:AlternateContent>
        <mc:AlternateContent xmlns:mc="http://schemas.openxmlformats.org/markup-compatibility/2006">
          <mc:Choice Requires="x14">
            <control shapeId="23080" r:id="rId77" name="Check Box 2600">
              <controlPr defaultSize="0" autoFill="0" autoLine="0" autoPict="0" altText="">
                <anchor moveWithCells="1">
                  <from>
                    <xdr:col>19</xdr:col>
                    <xdr:colOff>76200</xdr:colOff>
                    <xdr:row>45</xdr:row>
                    <xdr:rowOff>0</xdr:rowOff>
                  </from>
                  <to>
                    <xdr:col>19</xdr:col>
                    <xdr:colOff>289560</xdr:colOff>
                    <xdr:row>45</xdr:row>
                    <xdr:rowOff>152400</xdr:rowOff>
                  </to>
                </anchor>
              </controlPr>
            </control>
          </mc:Choice>
        </mc:AlternateContent>
        <mc:AlternateContent xmlns:mc="http://schemas.openxmlformats.org/markup-compatibility/2006">
          <mc:Choice Requires="x14">
            <control shapeId="23081" r:id="rId78" name="Check Box 2601">
              <controlPr defaultSize="0" autoFill="0" autoLine="0" autoPict="0" altText="">
                <anchor moveWithCells="1">
                  <from>
                    <xdr:col>21</xdr:col>
                    <xdr:colOff>99060</xdr:colOff>
                    <xdr:row>45</xdr:row>
                    <xdr:rowOff>38100</xdr:rowOff>
                  </from>
                  <to>
                    <xdr:col>21</xdr:col>
                    <xdr:colOff>312420</xdr:colOff>
                    <xdr:row>45</xdr:row>
                    <xdr:rowOff>182880</xdr:rowOff>
                  </to>
                </anchor>
              </controlPr>
            </control>
          </mc:Choice>
        </mc:AlternateContent>
        <mc:AlternateContent xmlns:mc="http://schemas.openxmlformats.org/markup-compatibility/2006">
          <mc:Choice Requires="x14">
            <control shapeId="23085" r:id="rId79" name="Check Box 2605">
              <controlPr defaultSize="0" autoFill="0" autoLine="0" autoPict="0" altText="">
                <anchor moveWithCells="1">
                  <from>
                    <xdr:col>17</xdr:col>
                    <xdr:colOff>76200</xdr:colOff>
                    <xdr:row>46</xdr:row>
                    <xdr:rowOff>0</xdr:rowOff>
                  </from>
                  <to>
                    <xdr:col>17</xdr:col>
                    <xdr:colOff>289560</xdr:colOff>
                    <xdr:row>46</xdr:row>
                    <xdr:rowOff>152400</xdr:rowOff>
                  </to>
                </anchor>
              </controlPr>
            </control>
          </mc:Choice>
        </mc:AlternateContent>
        <mc:AlternateContent xmlns:mc="http://schemas.openxmlformats.org/markup-compatibility/2006">
          <mc:Choice Requires="x14">
            <control shapeId="23086" r:id="rId80" name="Check Box 2606">
              <controlPr defaultSize="0" autoFill="0" autoLine="0" autoPict="0" altText="">
                <anchor moveWithCells="1">
                  <from>
                    <xdr:col>19</xdr:col>
                    <xdr:colOff>76200</xdr:colOff>
                    <xdr:row>46</xdr:row>
                    <xdr:rowOff>22860</xdr:rowOff>
                  </from>
                  <to>
                    <xdr:col>19</xdr:col>
                    <xdr:colOff>289560</xdr:colOff>
                    <xdr:row>46</xdr:row>
                    <xdr:rowOff>152400</xdr:rowOff>
                  </to>
                </anchor>
              </controlPr>
            </control>
          </mc:Choice>
        </mc:AlternateContent>
        <mc:AlternateContent xmlns:mc="http://schemas.openxmlformats.org/markup-compatibility/2006">
          <mc:Choice Requires="x14">
            <control shapeId="23087" r:id="rId81" name="Check Box 2607">
              <controlPr defaultSize="0" autoFill="0" autoLine="0" autoPict="0" altText="">
                <anchor moveWithCells="1">
                  <from>
                    <xdr:col>21</xdr:col>
                    <xdr:colOff>99060</xdr:colOff>
                    <xdr:row>46</xdr:row>
                    <xdr:rowOff>45720</xdr:rowOff>
                  </from>
                  <to>
                    <xdr:col>21</xdr:col>
                    <xdr:colOff>312420</xdr:colOff>
                    <xdr:row>46</xdr:row>
                    <xdr:rowOff>182880</xdr:rowOff>
                  </to>
                </anchor>
              </controlPr>
            </control>
          </mc:Choice>
        </mc:AlternateContent>
        <mc:AlternateContent xmlns:mc="http://schemas.openxmlformats.org/markup-compatibility/2006">
          <mc:Choice Requires="x14">
            <control shapeId="23091" r:id="rId82" name="Check Box 2611">
              <controlPr defaultSize="0" autoFill="0" autoLine="0" autoPict="0" altText="">
                <anchor moveWithCells="1">
                  <from>
                    <xdr:col>17</xdr:col>
                    <xdr:colOff>76200</xdr:colOff>
                    <xdr:row>47</xdr:row>
                    <xdr:rowOff>22860</xdr:rowOff>
                  </from>
                  <to>
                    <xdr:col>17</xdr:col>
                    <xdr:colOff>289560</xdr:colOff>
                    <xdr:row>47</xdr:row>
                    <xdr:rowOff>175260</xdr:rowOff>
                  </to>
                </anchor>
              </controlPr>
            </control>
          </mc:Choice>
        </mc:AlternateContent>
        <mc:AlternateContent xmlns:mc="http://schemas.openxmlformats.org/markup-compatibility/2006">
          <mc:Choice Requires="x14">
            <control shapeId="23092" r:id="rId83" name="Check Box 2612">
              <controlPr defaultSize="0" autoFill="0" autoLine="0" autoPict="0" altText="">
                <anchor moveWithCells="1">
                  <from>
                    <xdr:col>19</xdr:col>
                    <xdr:colOff>76200</xdr:colOff>
                    <xdr:row>47</xdr:row>
                    <xdr:rowOff>22860</xdr:rowOff>
                  </from>
                  <to>
                    <xdr:col>19</xdr:col>
                    <xdr:colOff>289560</xdr:colOff>
                    <xdr:row>47</xdr:row>
                    <xdr:rowOff>152400</xdr:rowOff>
                  </to>
                </anchor>
              </controlPr>
            </control>
          </mc:Choice>
        </mc:AlternateContent>
        <mc:AlternateContent xmlns:mc="http://schemas.openxmlformats.org/markup-compatibility/2006">
          <mc:Choice Requires="x14">
            <control shapeId="23093" r:id="rId84" name="Check Box 2613">
              <controlPr defaultSize="0" autoFill="0" autoLine="0" autoPict="0" altText="">
                <anchor moveWithCells="1">
                  <from>
                    <xdr:col>21</xdr:col>
                    <xdr:colOff>99060</xdr:colOff>
                    <xdr:row>47</xdr:row>
                    <xdr:rowOff>45720</xdr:rowOff>
                  </from>
                  <to>
                    <xdr:col>21</xdr:col>
                    <xdr:colOff>312420</xdr:colOff>
                    <xdr:row>47</xdr:row>
                    <xdr:rowOff>182880</xdr:rowOff>
                  </to>
                </anchor>
              </controlPr>
            </control>
          </mc:Choice>
        </mc:AlternateContent>
        <mc:AlternateContent xmlns:mc="http://schemas.openxmlformats.org/markup-compatibility/2006">
          <mc:Choice Requires="x14">
            <control shapeId="23103" r:id="rId85" name="Check Box 2623">
              <controlPr defaultSize="0" autoFill="0" autoLine="0" autoPict="0" altText="">
                <anchor moveWithCells="1">
                  <from>
                    <xdr:col>17</xdr:col>
                    <xdr:colOff>76200</xdr:colOff>
                    <xdr:row>48</xdr:row>
                    <xdr:rowOff>22860</xdr:rowOff>
                  </from>
                  <to>
                    <xdr:col>17</xdr:col>
                    <xdr:colOff>289560</xdr:colOff>
                    <xdr:row>48</xdr:row>
                    <xdr:rowOff>182880</xdr:rowOff>
                  </to>
                </anchor>
              </controlPr>
            </control>
          </mc:Choice>
        </mc:AlternateContent>
        <mc:AlternateContent xmlns:mc="http://schemas.openxmlformats.org/markup-compatibility/2006">
          <mc:Choice Requires="x14">
            <control shapeId="23104" r:id="rId86" name="Check Box 2624">
              <controlPr defaultSize="0" autoFill="0" autoLine="0" autoPict="0" altText="">
                <anchor moveWithCells="1">
                  <from>
                    <xdr:col>19</xdr:col>
                    <xdr:colOff>76200</xdr:colOff>
                    <xdr:row>48</xdr:row>
                    <xdr:rowOff>22860</xdr:rowOff>
                  </from>
                  <to>
                    <xdr:col>19</xdr:col>
                    <xdr:colOff>289560</xdr:colOff>
                    <xdr:row>48</xdr:row>
                    <xdr:rowOff>182880</xdr:rowOff>
                  </to>
                </anchor>
              </controlPr>
            </control>
          </mc:Choice>
        </mc:AlternateContent>
        <mc:AlternateContent xmlns:mc="http://schemas.openxmlformats.org/markup-compatibility/2006">
          <mc:Choice Requires="x14">
            <control shapeId="23105" r:id="rId87" name="Check Box 2625">
              <controlPr defaultSize="0" autoFill="0" autoLine="0" autoPict="0" altText="">
                <anchor moveWithCells="1">
                  <from>
                    <xdr:col>21</xdr:col>
                    <xdr:colOff>99060</xdr:colOff>
                    <xdr:row>48</xdr:row>
                    <xdr:rowOff>22860</xdr:rowOff>
                  </from>
                  <to>
                    <xdr:col>21</xdr:col>
                    <xdr:colOff>312420</xdr:colOff>
                    <xdr:row>48</xdr:row>
                    <xdr:rowOff>182880</xdr:rowOff>
                  </to>
                </anchor>
              </controlPr>
            </control>
          </mc:Choice>
        </mc:AlternateContent>
        <mc:AlternateContent xmlns:mc="http://schemas.openxmlformats.org/markup-compatibility/2006">
          <mc:Choice Requires="x14">
            <control shapeId="23109" r:id="rId88" name="Check Box 2629">
              <controlPr defaultSize="0" autoFill="0" autoLine="0" autoPict="0" altText="">
                <anchor moveWithCells="1">
                  <from>
                    <xdr:col>17</xdr:col>
                    <xdr:colOff>76200</xdr:colOff>
                    <xdr:row>49</xdr:row>
                    <xdr:rowOff>7620</xdr:rowOff>
                  </from>
                  <to>
                    <xdr:col>17</xdr:col>
                    <xdr:colOff>289560</xdr:colOff>
                    <xdr:row>49</xdr:row>
                    <xdr:rowOff>175260</xdr:rowOff>
                  </to>
                </anchor>
              </controlPr>
            </control>
          </mc:Choice>
        </mc:AlternateContent>
        <mc:AlternateContent xmlns:mc="http://schemas.openxmlformats.org/markup-compatibility/2006">
          <mc:Choice Requires="x14">
            <control shapeId="23110" r:id="rId89" name="Check Box 2630">
              <controlPr defaultSize="0" autoFill="0" autoLine="0" autoPict="0" altText="">
                <anchor moveWithCells="1">
                  <from>
                    <xdr:col>19</xdr:col>
                    <xdr:colOff>76200</xdr:colOff>
                    <xdr:row>49</xdr:row>
                    <xdr:rowOff>45720</xdr:rowOff>
                  </from>
                  <to>
                    <xdr:col>19</xdr:col>
                    <xdr:colOff>289560</xdr:colOff>
                    <xdr:row>49</xdr:row>
                    <xdr:rowOff>182880</xdr:rowOff>
                  </to>
                </anchor>
              </controlPr>
            </control>
          </mc:Choice>
        </mc:AlternateContent>
        <mc:AlternateContent xmlns:mc="http://schemas.openxmlformats.org/markup-compatibility/2006">
          <mc:Choice Requires="x14">
            <control shapeId="23111" r:id="rId90" name="Check Box 2631">
              <controlPr defaultSize="0" autoFill="0" autoLine="0" autoPict="0" altText="">
                <anchor moveWithCells="1">
                  <from>
                    <xdr:col>21</xdr:col>
                    <xdr:colOff>99060</xdr:colOff>
                    <xdr:row>49</xdr:row>
                    <xdr:rowOff>45720</xdr:rowOff>
                  </from>
                  <to>
                    <xdr:col>21</xdr:col>
                    <xdr:colOff>312420</xdr:colOff>
                    <xdr:row>49</xdr:row>
                    <xdr:rowOff>182880</xdr:rowOff>
                  </to>
                </anchor>
              </controlPr>
            </control>
          </mc:Choice>
        </mc:AlternateContent>
        <mc:AlternateContent xmlns:mc="http://schemas.openxmlformats.org/markup-compatibility/2006">
          <mc:Choice Requires="x14">
            <control shapeId="23115" r:id="rId91" name="Check Box 2635">
              <controlPr defaultSize="0" autoFill="0" autoLine="0" autoPict="0" altText="">
                <anchor moveWithCells="1">
                  <from>
                    <xdr:col>17</xdr:col>
                    <xdr:colOff>76200</xdr:colOff>
                    <xdr:row>58</xdr:row>
                    <xdr:rowOff>38100</xdr:rowOff>
                  </from>
                  <to>
                    <xdr:col>17</xdr:col>
                    <xdr:colOff>289560</xdr:colOff>
                    <xdr:row>58</xdr:row>
                    <xdr:rowOff>182880</xdr:rowOff>
                  </to>
                </anchor>
              </controlPr>
            </control>
          </mc:Choice>
        </mc:AlternateContent>
        <mc:AlternateContent xmlns:mc="http://schemas.openxmlformats.org/markup-compatibility/2006">
          <mc:Choice Requires="x14">
            <control shapeId="23116" r:id="rId92" name="Check Box 2636">
              <controlPr defaultSize="0" autoFill="0" autoLine="0" autoPict="0" altText="">
                <anchor moveWithCells="1">
                  <from>
                    <xdr:col>19</xdr:col>
                    <xdr:colOff>76200</xdr:colOff>
                    <xdr:row>58</xdr:row>
                    <xdr:rowOff>22860</xdr:rowOff>
                  </from>
                  <to>
                    <xdr:col>19</xdr:col>
                    <xdr:colOff>289560</xdr:colOff>
                    <xdr:row>58</xdr:row>
                    <xdr:rowOff>175260</xdr:rowOff>
                  </to>
                </anchor>
              </controlPr>
            </control>
          </mc:Choice>
        </mc:AlternateContent>
        <mc:AlternateContent xmlns:mc="http://schemas.openxmlformats.org/markup-compatibility/2006">
          <mc:Choice Requires="x14">
            <control shapeId="23117" r:id="rId93" name="Check Box 2637">
              <controlPr defaultSize="0" autoFill="0" autoLine="0" autoPict="0" altText="">
                <anchor moveWithCells="1">
                  <from>
                    <xdr:col>21</xdr:col>
                    <xdr:colOff>99060</xdr:colOff>
                    <xdr:row>58</xdr:row>
                    <xdr:rowOff>22860</xdr:rowOff>
                  </from>
                  <to>
                    <xdr:col>21</xdr:col>
                    <xdr:colOff>312420</xdr:colOff>
                    <xdr:row>58</xdr:row>
                    <xdr:rowOff>175260</xdr:rowOff>
                  </to>
                </anchor>
              </controlPr>
            </control>
          </mc:Choice>
        </mc:AlternateContent>
        <mc:AlternateContent xmlns:mc="http://schemas.openxmlformats.org/markup-compatibility/2006">
          <mc:Choice Requires="x14">
            <control shapeId="23127" r:id="rId94" name="Check Box 2647">
              <controlPr defaultSize="0" autoFill="0" autoLine="0" autoPict="0" altText="">
                <anchor moveWithCells="1">
                  <from>
                    <xdr:col>17</xdr:col>
                    <xdr:colOff>76200</xdr:colOff>
                    <xdr:row>59</xdr:row>
                    <xdr:rowOff>0</xdr:rowOff>
                  </from>
                  <to>
                    <xdr:col>17</xdr:col>
                    <xdr:colOff>289560</xdr:colOff>
                    <xdr:row>59</xdr:row>
                    <xdr:rowOff>152400</xdr:rowOff>
                  </to>
                </anchor>
              </controlPr>
            </control>
          </mc:Choice>
        </mc:AlternateContent>
        <mc:AlternateContent xmlns:mc="http://schemas.openxmlformats.org/markup-compatibility/2006">
          <mc:Choice Requires="x14">
            <control shapeId="23128" r:id="rId95" name="Check Box 2648">
              <controlPr defaultSize="0" autoFill="0" autoLine="0" autoPict="0" altText="">
                <anchor moveWithCells="1">
                  <from>
                    <xdr:col>19</xdr:col>
                    <xdr:colOff>76200</xdr:colOff>
                    <xdr:row>59</xdr:row>
                    <xdr:rowOff>30480</xdr:rowOff>
                  </from>
                  <to>
                    <xdr:col>19</xdr:col>
                    <xdr:colOff>289560</xdr:colOff>
                    <xdr:row>59</xdr:row>
                    <xdr:rowOff>152400</xdr:rowOff>
                  </to>
                </anchor>
              </controlPr>
            </control>
          </mc:Choice>
        </mc:AlternateContent>
        <mc:AlternateContent xmlns:mc="http://schemas.openxmlformats.org/markup-compatibility/2006">
          <mc:Choice Requires="x14">
            <control shapeId="23129" r:id="rId96" name="Check Box 2649">
              <controlPr defaultSize="0" autoFill="0" autoLine="0" autoPict="0" altText="">
                <anchor moveWithCells="1">
                  <from>
                    <xdr:col>21</xdr:col>
                    <xdr:colOff>99060</xdr:colOff>
                    <xdr:row>59</xdr:row>
                    <xdr:rowOff>30480</xdr:rowOff>
                  </from>
                  <to>
                    <xdr:col>21</xdr:col>
                    <xdr:colOff>312420</xdr:colOff>
                    <xdr:row>59</xdr:row>
                    <xdr:rowOff>152400</xdr:rowOff>
                  </to>
                </anchor>
              </controlPr>
            </control>
          </mc:Choice>
        </mc:AlternateContent>
        <mc:AlternateContent xmlns:mc="http://schemas.openxmlformats.org/markup-compatibility/2006">
          <mc:Choice Requires="x14">
            <control shapeId="23151" r:id="rId97" name="Check Box 2671">
              <controlPr defaultSize="0" autoFill="0" autoLine="0" autoPict="0" altText="">
                <anchor moveWithCells="1">
                  <from>
                    <xdr:col>17</xdr:col>
                    <xdr:colOff>76200</xdr:colOff>
                    <xdr:row>69</xdr:row>
                    <xdr:rowOff>30480</xdr:rowOff>
                  </from>
                  <to>
                    <xdr:col>17</xdr:col>
                    <xdr:colOff>289560</xdr:colOff>
                    <xdr:row>69</xdr:row>
                    <xdr:rowOff>182880</xdr:rowOff>
                  </to>
                </anchor>
              </controlPr>
            </control>
          </mc:Choice>
        </mc:AlternateContent>
        <mc:AlternateContent xmlns:mc="http://schemas.openxmlformats.org/markup-compatibility/2006">
          <mc:Choice Requires="x14">
            <control shapeId="23152" r:id="rId98" name="Check Box 2672">
              <controlPr defaultSize="0" autoFill="0" autoLine="0" autoPict="0" altText="">
                <anchor moveWithCells="1">
                  <from>
                    <xdr:col>19</xdr:col>
                    <xdr:colOff>76200</xdr:colOff>
                    <xdr:row>69</xdr:row>
                    <xdr:rowOff>30480</xdr:rowOff>
                  </from>
                  <to>
                    <xdr:col>19</xdr:col>
                    <xdr:colOff>289560</xdr:colOff>
                    <xdr:row>69</xdr:row>
                    <xdr:rowOff>182880</xdr:rowOff>
                  </to>
                </anchor>
              </controlPr>
            </control>
          </mc:Choice>
        </mc:AlternateContent>
        <mc:AlternateContent xmlns:mc="http://schemas.openxmlformats.org/markup-compatibility/2006">
          <mc:Choice Requires="x14">
            <control shapeId="23153" r:id="rId99" name="Check Box 2673">
              <controlPr defaultSize="0" autoFill="0" autoLine="0" autoPict="0" altText="">
                <anchor moveWithCells="1">
                  <from>
                    <xdr:col>21</xdr:col>
                    <xdr:colOff>99060</xdr:colOff>
                    <xdr:row>69</xdr:row>
                    <xdr:rowOff>22860</xdr:rowOff>
                  </from>
                  <to>
                    <xdr:col>21</xdr:col>
                    <xdr:colOff>312420</xdr:colOff>
                    <xdr:row>69</xdr:row>
                    <xdr:rowOff>175260</xdr:rowOff>
                  </to>
                </anchor>
              </controlPr>
            </control>
          </mc:Choice>
        </mc:AlternateContent>
        <mc:AlternateContent xmlns:mc="http://schemas.openxmlformats.org/markup-compatibility/2006">
          <mc:Choice Requires="x14">
            <control shapeId="23163" r:id="rId100" name="Check Box 2683">
              <controlPr defaultSize="0" autoFill="0" autoLine="0" autoPict="0" altText="">
                <anchor moveWithCells="1">
                  <from>
                    <xdr:col>17</xdr:col>
                    <xdr:colOff>76200</xdr:colOff>
                    <xdr:row>70</xdr:row>
                    <xdr:rowOff>114300</xdr:rowOff>
                  </from>
                  <to>
                    <xdr:col>17</xdr:col>
                    <xdr:colOff>289560</xdr:colOff>
                    <xdr:row>70</xdr:row>
                    <xdr:rowOff>274320</xdr:rowOff>
                  </to>
                </anchor>
              </controlPr>
            </control>
          </mc:Choice>
        </mc:AlternateContent>
        <mc:AlternateContent xmlns:mc="http://schemas.openxmlformats.org/markup-compatibility/2006">
          <mc:Choice Requires="x14">
            <control shapeId="23164" r:id="rId101" name="Check Box 2684">
              <controlPr defaultSize="0" autoFill="0" autoLine="0" autoPict="0" altText="">
                <anchor moveWithCells="1">
                  <from>
                    <xdr:col>19</xdr:col>
                    <xdr:colOff>76200</xdr:colOff>
                    <xdr:row>70</xdr:row>
                    <xdr:rowOff>121920</xdr:rowOff>
                  </from>
                  <to>
                    <xdr:col>19</xdr:col>
                    <xdr:colOff>289560</xdr:colOff>
                    <xdr:row>70</xdr:row>
                    <xdr:rowOff>266700</xdr:rowOff>
                  </to>
                </anchor>
              </controlPr>
            </control>
          </mc:Choice>
        </mc:AlternateContent>
        <mc:AlternateContent xmlns:mc="http://schemas.openxmlformats.org/markup-compatibility/2006">
          <mc:Choice Requires="x14">
            <control shapeId="23165" r:id="rId102" name="Check Box 2685">
              <controlPr defaultSize="0" autoFill="0" autoLine="0" autoPict="0" altText="">
                <anchor moveWithCells="1">
                  <from>
                    <xdr:col>21</xdr:col>
                    <xdr:colOff>99060</xdr:colOff>
                    <xdr:row>70</xdr:row>
                    <xdr:rowOff>76200</xdr:rowOff>
                  </from>
                  <to>
                    <xdr:col>21</xdr:col>
                    <xdr:colOff>312420</xdr:colOff>
                    <xdr:row>70</xdr:row>
                    <xdr:rowOff>381000</xdr:rowOff>
                  </to>
                </anchor>
              </controlPr>
            </control>
          </mc:Choice>
        </mc:AlternateContent>
        <mc:AlternateContent xmlns:mc="http://schemas.openxmlformats.org/markup-compatibility/2006">
          <mc:Choice Requires="x14">
            <control shapeId="23187" r:id="rId103" name="Check Box 2707">
              <controlPr defaultSize="0" autoFill="0" autoLine="0" autoPict="0" altText="">
                <anchor moveWithCells="1">
                  <from>
                    <xdr:col>17</xdr:col>
                    <xdr:colOff>76200</xdr:colOff>
                    <xdr:row>88</xdr:row>
                    <xdr:rowOff>38100</xdr:rowOff>
                  </from>
                  <to>
                    <xdr:col>17</xdr:col>
                    <xdr:colOff>289560</xdr:colOff>
                    <xdr:row>88</xdr:row>
                    <xdr:rowOff>182880</xdr:rowOff>
                  </to>
                </anchor>
              </controlPr>
            </control>
          </mc:Choice>
        </mc:AlternateContent>
        <mc:AlternateContent xmlns:mc="http://schemas.openxmlformats.org/markup-compatibility/2006">
          <mc:Choice Requires="x14">
            <control shapeId="23188" r:id="rId104" name="Check Box 2708">
              <controlPr defaultSize="0" autoFill="0" autoLine="0" autoPict="0" altText="">
                <anchor moveWithCells="1">
                  <from>
                    <xdr:col>19</xdr:col>
                    <xdr:colOff>76200</xdr:colOff>
                    <xdr:row>88</xdr:row>
                    <xdr:rowOff>30480</xdr:rowOff>
                  </from>
                  <to>
                    <xdr:col>19</xdr:col>
                    <xdr:colOff>289560</xdr:colOff>
                    <xdr:row>88</xdr:row>
                    <xdr:rowOff>175260</xdr:rowOff>
                  </to>
                </anchor>
              </controlPr>
            </control>
          </mc:Choice>
        </mc:AlternateContent>
        <mc:AlternateContent xmlns:mc="http://schemas.openxmlformats.org/markup-compatibility/2006">
          <mc:Choice Requires="x14">
            <control shapeId="23189" r:id="rId105" name="Check Box 2709">
              <controlPr defaultSize="0" autoFill="0" autoLine="0" autoPict="0" altText="">
                <anchor moveWithCells="1">
                  <from>
                    <xdr:col>21</xdr:col>
                    <xdr:colOff>99060</xdr:colOff>
                    <xdr:row>88</xdr:row>
                    <xdr:rowOff>38100</xdr:rowOff>
                  </from>
                  <to>
                    <xdr:col>21</xdr:col>
                    <xdr:colOff>312420</xdr:colOff>
                    <xdr:row>88</xdr:row>
                    <xdr:rowOff>182880</xdr:rowOff>
                  </to>
                </anchor>
              </controlPr>
            </control>
          </mc:Choice>
        </mc:AlternateContent>
        <mc:AlternateContent xmlns:mc="http://schemas.openxmlformats.org/markup-compatibility/2006">
          <mc:Choice Requires="x14">
            <control shapeId="23217" r:id="rId106" name="Check Box 2737">
              <controlPr defaultSize="0" autoFill="0" autoLine="0" autoPict="0" altText="">
                <anchor moveWithCells="1">
                  <from>
                    <xdr:col>17</xdr:col>
                    <xdr:colOff>76200</xdr:colOff>
                    <xdr:row>89</xdr:row>
                    <xdr:rowOff>68580</xdr:rowOff>
                  </from>
                  <to>
                    <xdr:col>17</xdr:col>
                    <xdr:colOff>289560</xdr:colOff>
                    <xdr:row>90</xdr:row>
                    <xdr:rowOff>0</xdr:rowOff>
                  </to>
                </anchor>
              </controlPr>
            </control>
          </mc:Choice>
        </mc:AlternateContent>
        <mc:AlternateContent xmlns:mc="http://schemas.openxmlformats.org/markup-compatibility/2006">
          <mc:Choice Requires="x14">
            <control shapeId="23218" r:id="rId107" name="Check Box 2738">
              <controlPr defaultSize="0" autoFill="0" autoLine="0" autoPict="0" altText="">
                <anchor moveWithCells="1">
                  <from>
                    <xdr:col>19</xdr:col>
                    <xdr:colOff>76200</xdr:colOff>
                    <xdr:row>89</xdr:row>
                    <xdr:rowOff>68580</xdr:rowOff>
                  </from>
                  <to>
                    <xdr:col>19</xdr:col>
                    <xdr:colOff>289560</xdr:colOff>
                    <xdr:row>90</xdr:row>
                    <xdr:rowOff>0</xdr:rowOff>
                  </to>
                </anchor>
              </controlPr>
            </control>
          </mc:Choice>
        </mc:AlternateContent>
        <mc:AlternateContent xmlns:mc="http://schemas.openxmlformats.org/markup-compatibility/2006">
          <mc:Choice Requires="x14">
            <control shapeId="23219" r:id="rId108" name="Check Box 2739">
              <controlPr defaultSize="0" autoFill="0" autoLine="0" autoPict="0" altText="">
                <anchor moveWithCells="1">
                  <from>
                    <xdr:col>21</xdr:col>
                    <xdr:colOff>99060</xdr:colOff>
                    <xdr:row>89</xdr:row>
                    <xdr:rowOff>144780</xdr:rowOff>
                  </from>
                  <to>
                    <xdr:col>21</xdr:col>
                    <xdr:colOff>312420</xdr:colOff>
                    <xdr:row>90</xdr:row>
                    <xdr:rowOff>0</xdr:rowOff>
                  </to>
                </anchor>
              </controlPr>
            </control>
          </mc:Choice>
        </mc:AlternateContent>
        <mc:AlternateContent xmlns:mc="http://schemas.openxmlformats.org/markup-compatibility/2006">
          <mc:Choice Requires="x14">
            <control shapeId="23229" r:id="rId109" name="Check Box 2749">
              <controlPr defaultSize="0" autoFill="0" autoLine="0" autoPict="0" altText="">
                <anchor moveWithCells="1">
                  <from>
                    <xdr:col>17</xdr:col>
                    <xdr:colOff>76200</xdr:colOff>
                    <xdr:row>95</xdr:row>
                    <xdr:rowOff>45720</xdr:rowOff>
                  </from>
                  <to>
                    <xdr:col>17</xdr:col>
                    <xdr:colOff>289560</xdr:colOff>
                    <xdr:row>95</xdr:row>
                    <xdr:rowOff>182880</xdr:rowOff>
                  </to>
                </anchor>
              </controlPr>
            </control>
          </mc:Choice>
        </mc:AlternateContent>
        <mc:AlternateContent xmlns:mc="http://schemas.openxmlformats.org/markup-compatibility/2006">
          <mc:Choice Requires="x14">
            <control shapeId="23241" r:id="rId110" name="Check Box 2761">
              <controlPr defaultSize="0" autoFill="0" autoLine="0" autoPict="0" altText="">
                <anchor moveWithCells="1">
                  <from>
                    <xdr:col>17</xdr:col>
                    <xdr:colOff>76200</xdr:colOff>
                    <xdr:row>96</xdr:row>
                    <xdr:rowOff>38100</xdr:rowOff>
                  </from>
                  <to>
                    <xdr:col>17</xdr:col>
                    <xdr:colOff>297180</xdr:colOff>
                    <xdr:row>96</xdr:row>
                    <xdr:rowOff>220980</xdr:rowOff>
                  </to>
                </anchor>
              </controlPr>
            </control>
          </mc:Choice>
        </mc:AlternateContent>
        <mc:AlternateContent xmlns:mc="http://schemas.openxmlformats.org/markup-compatibility/2006">
          <mc:Choice Requires="x14">
            <control shapeId="23242" r:id="rId111" name="Check Box 2762">
              <controlPr defaultSize="0" autoFill="0" autoLine="0" autoPict="0" altText="">
                <anchor moveWithCells="1">
                  <from>
                    <xdr:col>19</xdr:col>
                    <xdr:colOff>76200</xdr:colOff>
                    <xdr:row>96</xdr:row>
                    <xdr:rowOff>45720</xdr:rowOff>
                  </from>
                  <to>
                    <xdr:col>19</xdr:col>
                    <xdr:colOff>289560</xdr:colOff>
                    <xdr:row>96</xdr:row>
                    <xdr:rowOff>182880</xdr:rowOff>
                  </to>
                </anchor>
              </controlPr>
            </control>
          </mc:Choice>
        </mc:AlternateContent>
        <mc:AlternateContent xmlns:mc="http://schemas.openxmlformats.org/markup-compatibility/2006">
          <mc:Choice Requires="x14">
            <control shapeId="23243" r:id="rId112" name="Check Box 2763">
              <controlPr defaultSize="0" autoFill="0" autoLine="0" autoPict="0" altText="">
                <anchor moveWithCells="1">
                  <from>
                    <xdr:col>21</xdr:col>
                    <xdr:colOff>99060</xdr:colOff>
                    <xdr:row>96</xdr:row>
                    <xdr:rowOff>45720</xdr:rowOff>
                  </from>
                  <to>
                    <xdr:col>21</xdr:col>
                    <xdr:colOff>312420</xdr:colOff>
                    <xdr:row>96</xdr:row>
                    <xdr:rowOff>182880</xdr:rowOff>
                  </to>
                </anchor>
              </controlPr>
            </control>
          </mc:Choice>
        </mc:AlternateContent>
        <mc:AlternateContent xmlns:mc="http://schemas.openxmlformats.org/markup-compatibility/2006">
          <mc:Choice Requires="x14">
            <control shapeId="23253" r:id="rId113" name="Check Box 2773">
              <controlPr defaultSize="0" autoFill="0" autoLine="0" autoPict="0" altText="">
                <anchor moveWithCells="1">
                  <from>
                    <xdr:col>17</xdr:col>
                    <xdr:colOff>76200</xdr:colOff>
                    <xdr:row>97</xdr:row>
                    <xdr:rowOff>76200</xdr:rowOff>
                  </from>
                  <to>
                    <xdr:col>17</xdr:col>
                    <xdr:colOff>289560</xdr:colOff>
                    <xdr:row>97</xdr:row>
                    <xdr:rowOff>152400</xdr:rowOff>
                  </to>
                </anchor>
              </controlPr>
            </control>
          </mc:Choice>
        </mc:AlternateContent>
        <mc:AlternateContent xmlns:mc="http://schemas.openxmlformats.org/markup-compatibility/2006">
          <mc:Choice Requires="x14">
            <control shapeId="23254" r:id="rId114" name="Check Box 2774">
              <controlPr defaultSize="0" autoFill="0" autoLine="0" autoPict="0" altText="">
                <anchor moveWithCells="1">
                  <from>
                    <xdr:col>19</xdr:col>
                    <xdr:colOff>76200</xdr:colOff>
                    <xdr:row>97</xdr:row>
                    <xdr:rowOff>83820</xdr:rowOff>
                  </from>
                  <to>
                    <xdr:col>19</xdr:col>
                    <xdr:colOff>289560</xdr:colOff>
                    <xdr:row>97</xdr:row>
                    <xdr:rowOff>152400</xdr:rowOff>
                  </to>
                </anchor>
              </controlPr>
            </control>
          </mc:Choice>
        </mc:AlternateContent>
        <mc:AlternateContent xmlns:mc="http://schemas.openxmlformats.org/markup-compatibility/2006">
          <mc:Choice Requires="x14">
            <control shapeId="23255" r:id="rId115" name="Check Box 2775">
              <controlPr defaultSize="0" autoFill="0" autoLine="0" autoPict="0" altText="">
                <anchor moveWithCells="1">
                  <from>
                    <xdr:col>21</xdr:col>
                    <xdr:colOff>99060</xdr:colOff>
                    <xdr:row>97</xdr:row>
                    <xdr:rowOff>60960</xdr:rowOff>
                  </from>
                  <to>
                    <xdr:col>21</xdr:col>
                    <xdr:colOff>312420</xdr:colOff>
                    <xdr:row>97</xdr:row>
                    <xdr:rowOff>190500</xdr:rowOff>
                  </to>
                </anchor>
              </controlPr>
            </control>
          </mc:Choice>
        </mc:AlternateContent>
        <mc:AlternateContent xmlns:mc="http://schemas.openxmlformats.org/markup-compatibility/2006">
          <mc:Choice Requires="x14">
            <control shapeId="23265" r:id="rId116" name="Check Box 2785">
              <controlPr defaultSize="0" autoFill="0" autoLine="0" autoPict="0" altText="">
                <anchor moveWithCells="1">
                  <from>
                    <xdr:col>17</xdr:col>
                    <xdr:colOff>76200</xdr:colOff>
                    <xdr:row>98</xdr:row>
                    <xdr:rowOff>38100</xdr:rowOff>
                  </from>
                  <to>
                    <xdr:col>17</xdr:col>
                    <xdr:colOff>289560</xdr:colOff>
                    <xdr:row>98</xdr:row>
                    <xdr:rowOff>190500</xdr:rowOff>
                  </to>
                </anchor>
              </controlPr>
            </control>
          </mc:Choice>
        </mc:AlternateContent>
        <mc:AlternateContent xmlns:mc="http://schemas.openxmlformats.org/markup-compatibility/2006">
          <mc:Choice Requires="x14">
            <control shapeId="23266" r:id="rId117" name="Check Box 2786">
              <controlPr defaultSize="0" autoFill="0" autoLine="0" autoPict="0" altText="">
                <anchor moveWithCells="1">
                  <from>
                    <xdr:col>19</xdr:col>
                    <xdr:colOff>76200</xdr:colOff>
                    <xdr:row>98</xdr:row>
                    <xdr:rowOff>68580</xdr:rowOff>
                  </from>
                  <to>
                    <xdr:col>19</xdr:col>
                    <xdr:colOff>289560</xdr:colOff>
                    <xdr:row>98</xdr:row>
                    <xdr:rowOff>220980</xdr:rowOff>
                  </to>
                </anchor>
              </controlPr>
            </control>
          </mc:Choice>
        </mc:AlternateContent>
        <mc:AlternateContent xmlns:mc="http://schemas.openxmlformats.org/markup-compatibility/2006">
          <mc:Choice Requires="x14">
            <control shapeId="23267" r:id="rId118" name="Check Box 2787">
              <controlPr defaultSize="0" autoFill="0" autoLine="0" autoPict="0" altText="">
                <anchor moveWithCells="1">
                  <from>
                    <xdr:col>21</xdr:col>
                    <xdr:colOff>99060</xdr:colOff>
                    <xdr:row>98</xdr:row>
                    <xdr:rowOff>60960</xdr:rowOff>
                  </from>
                  <to>
                    <xdr:col>21</xdr:col>
                    <xdr:colOff>312420</xdr:colOff>
                    <xdr:row>98</xdr:row>
                    <xdr:rowOff>220980</xdr:rowOff>
                  </to>
                </anchor>
              </controlPr>
            </control>
          </mc:Choice>
        </mc:AlternateContent>
        <mc:AlternateContent xmlns:mc="http://schemas.openxmlformats.org/markup-compatibility/2006">
          <mc:Choice Requires="x14">
            <control shapeId="23289" r:id="rId119" name="Check Box 2809">
              <controlPr defaultSize="0" autoFill="0" autoLine="0" autoPict="0" altText="">
                <anchor moveWithCells="1">
                  <from>
                    <xdr:col>17</xdr:col>
                    <xdr:colOff>76200</xdr:colOff>
                    <xdr:row>101</xdr:row>
                    <xdr:rowOff>60960</xdr:rowOff>
                  </from>
                  <to>
                    <xdr:col>17</xdr:col>
                    <xdr:colOff>289560</xdr:colOff>
                    <xdr:row>101</xdr:row>
                    <xdr:rowOff>388620</xdr:rowOff>
                  </to>
                </anchor>
              </controlPr>
            </control>
          </mc:Choice>
        </mc:AlternateContent>
        <mc:AlternateContent xmlns:mc="http://schemas.openxmlformats.org/markup-compatibility/2006">
          <mc:Choice Requires="x14">
            <control shapeId="23290" r:id="rId120" name="Check Box 2810">
              <controlPr defaultSize="0" autoFill="0" autoLine="0" autoPict="0" altText="">
                <anchor moveWithCells="1">
                  <from>
                    <xdr:col>19</xdr:col>
                    <xdr:colOff>76200</xdr:colOff>
                    <xdr:row>101</xdr:row>
                    <xdr:rowOff>38100</xdr:rowOff>
                  </from>
                  <to>
                    <xdr:col>19</xdr:col>
                    <xdr:colOff>289560</xdr:colOff>
                    <xdr:row>102</xdr:row>
                    <xdr:rowOff>0</xdr:rowOff>
                  </to>
                </anchor>
              </controlPr>
            </control>
          </mc:Choice>
        </mc:AlternateContent>
        <mc:AlternateContent xmlns:mc="http://schemas.openxmlformats.org/markup-compatibility/2006">
          <mc:Choice Requires="x14">
            <control shapeId="23291" r:id="rId121" name="Check Box 2811">
              <controlPr defaultSize="0" autoFill="0" autoLine="0" autoPict="0" altText="">
                <anchor moveWithCells="1">
                  <from>
                    <xdr:col>21</xdr:col>
                    <xdr:colOff>99060</xdr:colOff>
                    <xdr:row>101</xdr:row>
                    <xdr:rowOff>45720</xdr:rowOff>
                  </from>
                  <to>
                    <xdr:col>21</xdr:col>
                    <xdr:colOff>312420</xdr:colOff>
                    <xdr:row>102</xdr:row>
                    <xdr:rowOff>0</xdr:rowOff>
                  </to>
                </anchor>
              </controlPr>
            </control>
          </mc:Choice>
        </mc:AlternateContent>
        <mc:AlternateContent xmlns:mc="http://schemas.openxmlformats.org/markup-compatibility/2006">
          <mc:Choice Requires="x14">
            <control shapeId="23301" r:id="rId122" name="Check Box 2821">
              <controlPr defaultSize="0" autoFill="0" autoLine="0" autoPict="0" altText="">
                <anchor moveWithCells="1">
                  <from>
                    <xdr:col>17</xdr:col>
                    <xdr:colOff>76200</xdr:colOff>
                    <xdr:row>103</xdr:row>
                    <xdr:rowOff>68580</xdr:rowOff>
                  </from>
                  <to>
                    <xdr:col>17</xdr:col>
                    <xdr:colOff>289560</xdr:colOff>
                    <xdr:row>103</xdr:row>
                    <xdr:rowOff>381000</xdr:rowOff>
                  </to>
                </anchor>
              </controlPr>
            </control>
          </mc:Choice>
        </mc:AlternateContent>
        <mc:AlternateContent xmlns:mc="http://schemas.openxmlformats.org/markup-compatibility/2006">
          <mc:Choice Requires="x14">
            <control shapeId="23302" r:id="rId123" name="Check Box 2822">
              <controlPr defaultSize="0" autoFill="0" autoLine="0" autoPict="0" altText="">
                <anchor moveWithCells="1">
                  <from>
                    <xdr:col>19</xdr:col>
                    <xdr:colOff>76200</xdr:colOff>
                    <xdr:row>103</xdr:row>
                    <xdr:rowOff>83820</xdr:rowOff>
                  </from>
                  <to>
                    <xdr:col>19</xdr:col>
                    <xdr:colOff>289560</xdr:colOff>
                    <xdr:row>103</xdr:row>
                    <xdr:rowOff>381000</xdr:rowOff>
                  </to>
                </anchor>
              </controlPr>
            </control>
          </mc:Choice>
        </mc:AlternateContent>
        <mc:AlternateContent xmlns:mc="http://schemas.openxmlformats.org/markup-compatibility/2006">
          <mc:Choice Requires="x14">
            <control shapeId="23325" r:id="rId124" name="Check Box 2845">
              <controlPr defaultSize="0" autoFill="0" autoLine="0" autoPict="0" altText="">
                <anchor moveWithCells="1">
                  <from>
                    <xdr:col>17</xdr:col>
                    <xdr:colOff>76200</xdr:colOff>
                    <xdr:row>60</xdr:row>
                    <xdr:rowOff>38100</xdr:rowOff>
                  </from>
                  <to>
                    <xdr:col>17</xdr:col>
                    <xdr:colOff>289560</xdr:colOff>
                    <xdr:row>60</xdr:row>
                    <xdr:rowOff>182880</xdr:rowOff>
                  </to>
                </anchor>
              </controlPr>
            </control>
          </mc:Choice>
        </mc:AlternateContent>
        <mc:AlternateContent xmlns:mc="http://schemas.openxmlformats.org/markup-compatibility/2006">
          <mc:Choice Requires="x14">
            <control shapeId="23326" r:id="rId125" name="Check Box 2846">
              <controlPr defaultSize="0" autoFill="0" autoLine="0" autoPict="0" altText="">
                <anchor moveWithCells="1">
                  <from>
                    <xdr:col>19</xdr:col>
                    <xdr:colOff>76200</xdr:colOff>
                    <xdr:row>60</xdr:row>
                    <xdr:rowOff>22860</xdr:rowOff>
                  </from>
                  <to>
                    <xdr:col>19</xdr:col>
                    <xdr:colOff>289560</xdr:colOff>
                    <xdr:row>60</xdr:row>
                    <xdr:rowOff>182880</xdr:rowOff>
                  </to>
                </anchor>
              </controlPr>
            </control>
          </mc:Choice>
        </mc:AlternateContent>
        <mc:AlternateContent xmlns:mc="http://schemas.openxmlformats.org/markup-compatibility/2006">
          <mc:Choice Requires="x14">
            <control shapeId="23327" r:id="rId126" name="Check Box 2847">
              <controlPr defaultSize="0" autoFill="0" autoLine="0" autoPict="0" altText="">
                <anchor moveWithCells="1">
                  <from>
                    <xdr:col>21</xdr:col>
                    <xdr:colOff>99060</xdr:colOff>
                    <xdr:row>60</xdr:row>
                    <xdr:rowOff>22860</xdr:rowOff>
                  </from>
                  <to>
                    <xdr:col>21</xdr:col>
                    <xdr:colOff>312420</xdr:colOff>
                    <xdr:row>60</xdr:row>
                    <xdr:rowOff>182880</xdr:rowOff>
                  </to>
                </anchor>
              </controlPr>
            </control>
          </mc:Choice>
        </mc:AlternateContent>
        <mc:AlternateContent xmlns:mc="http://schemas.openxmlformats.org/markup-compatibility/2006">
          <mc:Choice Requires="x14">
            <control shapeId="23343" r:id="rId127" name="Check Box 2863">
              <controlPr defaultSize="0" autoFill="0" autoLine="0" autoPict="0" altText="">
                <anchor moveWithCells="1">
                  <from>
                    <xdr:col>17</xdr:col>
                    <xdr:colOff>76200</xdr:colOff>
                    <xdr:row>63</xdr:row>
                    <xdr:rowOff>144780</xdr:rowOff>
                  </from>
                  <to>
                    <xdr:col>17</xdr:col>
                    <xdr:colOff>289560</xdr:colOff>
                    <xdr:row>63</xdr:row>
                    <xdr:rowOff>297180</xdr:rowOff>
                  </to>
                </anchor>
              </controlPr>
            </control>
          </mc:Choice>
        </mc:AlternateContent>
        <mc:AlternateContent xmlns:mc="http://schemas.openxmlformats.org/markup-compatibility/2006">
          <mc:Choice Requires="x14">
            <control shapeId="23344" r:id="rId128" name="Check Box 2864">
              <controlPr defaultSize="0" autoFill="0" autoLine="0" autoPict="0" altText="">
                <anchor moveWithCells="1">
                  <from>
                    <xdr:col>19</xdr:col>
                    <xdr:colOff>76200</xdr:colOff>
                    <xdr:row>63</xdr:row>
                    <xdr:rowOff>137160</xdr:rowOff>
                  </from>
                  <to>
                    <xdr:col>19</xdr:col>
                    <xdr:colOff>289560</xdr:colOff>
                    <xdr:row>63</xdr:row>
                    <xdr:rowOff>289560</xdr:rowOff>
                  </to>
                </anchor>
              </controlPr>
            </control>
          </mc:Choice>
        </mc:AlternateContent>
        <mc:AlternateContent xmlns:mc="http://schemas.openxmlformats.org/markup-compatibility/2006">
          <mc:Choice Requires="x14">
            <control shapeId="23345" r:id="rId129" name="Check Box 2865">
              <controlPr defaultSize="0" autoFill="0" autoLine="0" autoPict="0" altText="">
                <anchor moveWithCells="1">
                  <from>
                    <xdr:col>21</xdr:col>
                    <xdr:colOff>99060</xdr:colOff>
                    <xdr:row>63</xdr:row>
                    <xdr:rowOff>137160</xdr:rowOff>
                  </from>
                  <to>
                    <xdr:col>21</xdr:col>
                    <xdr:colOff>312420</xdr:colOff>
                    <xdr:row>63</xdr:row>
                    <xdr:rowOff>289560</xdr:rowOff>
                  </to>
                </anchor>
              </controlPr>
            </control>
          </mc:Choice>
        </mc:AlternateContent>
        <mc:AlternateContent xmlns:mc="http://schemas.openxmlformats.org/markup-compatibility/2006">
          <mc:Choice Requires="x14">
            <control shapeId="23349" r:id="rId130" name="Check Box 2869">
              <controlPr defaultSize="0" autoFill="0" autoLine="0" autoPict="0" altText="">
                <anchor moveWithCells="1">
                  <from>
                    <xdr:col>17</xdr:col>
                    <xdr:colOff>76200</xdr:colOff>
                    <xdr:row>64</xdr:row>
                    <xdr:rowOff>381000</xdr:rowOff>
                  </from>
                  <to>
                    <xdr:col>17</xdr:col>
                    <xdr:colOff>289560</xdr:colOff>
                    <xdr:row>64</xdr:row>
                    <xdr:rowOff>525780</xdr:rowOff>
                  </to>
                </anchor>
              </controlPr>
            </control>
          </mc:Choice>
        </mc:AlternateContent>
        <mc:AlternateContent xmlns:mc="http://schemas.openxmlformats.org/markup-compatibility/2006">
          <mc:Choice Requires="x14">
            <control shapeId="23350" r:id="rId131" name="Check Box 2870">
              <controlPr defaultSize="0" autoFill="0" autoLine="0" autoPict="0" altText="">
                <anchor moveWithCells="1">
                  <from>
                    <xdr:col>19</xdr:col>
                    <xdr:colOff>76200</xdr:colOff>
                    <xdr:row>64</xdr:row>
                    <xdr:rowOff>373380</xdr:rowOff>
                  </from>
                  <to>
                    <xdr:col>19</xdr:col>
                    <xdr:colOff>289560</xdr:colOff>
                    <xdr:row>64</xdr:row>
                    <xdr:rowOff>525780</xdr:rowOff>
                  </to>
                </anchor>
              </controlPr>
            </control>
          </mc:Choice>
        </mc:AlternateContent>
        <mc:AlternateContent xmlns:mc="http://schemas.openxmlformats.org/markup-compatibility/2006">
          <mc:Choice Requires="x14">
            <control shapeId="23351" r:id="rId132" name="Check Box 2871">
              <controlPr defaultSize="0" autoFill="0" autoLine="0" autoPict="0" altText="">
                <anchor moveWithCells="1">
                  <from>
                    <xdr:col>21</xdr:col>
                    <xdr:colOff>99060</xdr:colOff>
                    <xdr:row>64</xdr:row>
                    <xdr:rowOff>365760</xdr:rowOff>
                  </from>
                  <to>
                    <xdr:col>21</xdr:col>
                    <xdr:colOff>312420</xdr:colOff>
                    <xdr:row>64</xdr:row>
                    <xdr:rowOff>502920</xdr:rowOff>
                  </to>
                </anchor>
              </controlPr>
            </control>
          </mc:Choice>
        </mc:AlternateContent>
        <mc:AlternateContent xmlns:mc="http://schemas.openxmlformats.org/markup-compatibility/2006">
          <mc:Choice Requires="x14">
            <control shapeId="23361" r:id="rId133" name="Check Box 2881">
              <controlPr defaultSize="0" autoFill="0" autoLine="0" autoPict="0" altText="">
                <anchor moveWithCells="1">
                  <from>
                    <xdr:col>17</xdr:col>
                    <xdr:colOff>76200</xdr:colOff>
                    <xdr:row>65</xdr:row>
                    <xdr:rowOff>365760</xdr:rowOff>
                  </from>
                  <to>
                    <xdr:col>17</xdr:col>
                    <xdr:colOff>289560</xdr:colOff>
                    <xdr:row>65</xdr:row>
                    <xdr:rowOff>518160</xdr:rowOff>
                  </to>
                </anchor>
              </controlPr>
            </control>
          </mc:Choice>
        </mc:AlternateContent>
        <mc:AlternateContent xmlns:mc="http://schemas.openxmlformats.org/markup-compatibility/2006">
          <mc:Choice Requires="x14">
            <control shapeId="23362" r:id="rId134" name="Check Box 2882">
              <controlPr defaultSize="0" autoFill="0" autoLine="0" autoPict="0" altText="">
                <anchor moveWithCells="1">
                  <from>
                    <xdr:col>19</xdr:col>
                    <xdr:colOff>76200</xdr:colOff>
                    <xdr:row>65</xdr:row>
                    <xdr:rowOff>381000</xdr:rowOff>
                  </from>
                  <to>
                    <xdr:col>19</xdr:col>
                    <xdr:colOff>289560</xdr:colOff>
                    <xdr:row>65</xdr:row>
                    <xdr:rowOff>525780</xdr:rowOff>
                  </to>
                </anchor>
              </controlPr>
            </control>
          </mc:Choice>
        </mc:AlternateContent>
        <mc:AlternateContent xmlns:mc="http://schemas.openxmlformats.org/markup-compatibility/2006">
          <mc:Choice Requires="x14">
            <control shapeId="23363" r:id="rId135" name="Check Box 2883">
              <controlPr defaultSize="0" autoFill="0" autoLine="0" autoPict="0" altText="">
                <anchor moveWithCells="1">
                  <from>
                    <xdr:col>21</xdr:col>
                    <xdr:colOff>99060</xdr:colOff>
                    <xdr:row>65</xdr:row>
                    <xdr:rowOff>457200</xdr:rowOff>
                  </from>
                  <to>
                    <xdr:col>21</xdr:col>
                    <xdr:colOff>312420</xdr:colOff>
                    <xdr:row>65</xdr:row>
                    <xdr:rowOff>601980</xdr:rowOff>
                  </to>
                </anchor>
              </controlPr>
            </control>
          </mc:Choice>
        </mc:AlternateContent>
        <mc:AlternateContent xmlns:mc="http://schemas.openxmlformats.org/markup-compatibility/2006">
          <mc:Choice Requires="x14">
            <control shapeId="23373" r:id="rId136" name="Check Box 2893">
              <controlPr defaultSize="0" autoFill="0" autoLine="0" autoPict="0" altText="">
                <anchor moveWithCells="1">
                  <from>
                    <xdr:col>17</xdr:col>
                    <xdr:colOff>76200</xdr:colOff>
                    <xdr:row>66</xdr:row>
                    <xdr:rowOff>449580</xdr:rowOff>
                  </from>
                  <to>
                    <xdr:col>17</xdr:col>
                    <xdr:colOff>289560</xdr:colOff>
                    <xdr:row>66</xdr:row>
                    <xdr:rowOff>601980</xdr:rowOff>
                  </to>
                </anchor>
              </controlPr>
            </control>
          </mc:Choice>
        </mc:AlternateContent>
        <mc:AlternateContent xmlns:mc="http://schemas.openxmlformats.org/markup-compatibility/2006">
          <mc:Choice Requires="x14">
            <control shapeId="23374" r:id="rId137" name="Check Box 2894">
              <controlPr defaultSize="0" autoFill="0" autoLine="0" autoPict="0" altText="">
                <anchor moveWithCells="1">
                  <from>
                    <xdr:col>19</xdr:col>
                    <xdr:colOff>76200</xdr:colOff>
                    <xdr:row>66</xdr:row>
                    <xdr:rowOff>464820</xdr:rowOff>
                  </from>
                  <to>
                    <xdr:col>19</xdr:col>
                    <xdr:colOff>289560</xdr:colOff>
                    <xdr:row>66</xdr:row>
                    <xdr:rowOff>609600</xdr:rowOff>
                  </to>
                </anchor>
              </controlPr>
            </control>
          </mc:Choice>
        </mc:AlternateContent>
        <mc:AlternateContent xmlns:mc="http://schemas.openxmlformats.org/markup-compatibility/2006">
          <mc:Choice Requires="x14">
            <control shapeId="23375" r:id="rId138" name="Check Box 2895">
              <controlPr defaultSize="0" autoFill="0" autoLine="0" autoPict="0" altText="">
                <anchor moveWithCells="1">
                  <from>
                    <xdr:col>21</xdr:col>
                    <xdr:colOff>99060</xdr:colOff>
                    <xdr:row>66</xdr:row>
                    <xdr:rowOff>464820</xdr:rowOff>
                  </from>
                  <to>
                    <xdr:col>21</xdr:col>
                    <xdr:colOff>312420</xdr:colOff>
                    <xdr:row>66</xdr:row>
                    <xdr:rowOff>617220</xdr:rowOff>
                  </to>
                </anchor>
              </controlPr>
            </control>
          </mc:Choice>
        </mc:AlternateContent>
        <mc:AlternateContent xmlns:mc="http://schemas.openxmlformats.org/markup-compatibility/2006">
          <mc:Choice Requires="x14">
            <control shapeId="23421" r:id="rId139" name="Check Box 2941">
              <controlPr defaultSize="0" autoFill="0" autoLine="0" autoPict="0" altText="">
                <anchor moveWithCells="1">
                  <from>
                    <xdr:col>17</xdr:col>
                    <xdr:colOff>76200</xdr:colOff>
                    <xdr:row>105</xdr:row>
                    <xdr:rowOff>7620</xdr:rowOff>
                  </from>
                  <to>
                    <xdr:col>17</xdr:col>
                    <xdr:colOff>289560</xdr:colOff>
                    <xdr:row>105</xdr:row>
                    <xdr:rowOff>175260</xdr:rowOff>
                  </to>
                </anchor>
              </controlPr>
            </control>
          </mc:Choice>
        </mc:AlternateContent>
        <mc:AlternateContent xmlns:mc="http://schemas.openxmlformats.org/markup-compatibility/2006">
          <mc:Choice Requires="x14">
            <control shapeId="23422" r:id="rId140" name="Check Box 2942">
              <controlPr defaultSize="0" autoFill="0" autoLine="0" autoPict="0" altText="">
                <anchor moveWithCells="1">
                  <from>
                    <xdr:col>19</xdr:col>
                    <xdr:colOff>76200</xdr:colOff>
                    <xdr:row>105</xdr:row>
                    <xdr:rowOff>22860</xdr:rowOff>
                  </from>
                  <to>
                    <xdr:col>19</xdr:col>
                    <xdr:colOff>289560</xdr:colOff>
                    <xdr:row>105</xdr:row>
                    <xdr:rowOff>175260</xdr:rowOff>
                  </to>
                </anchor>
              </controlPr>
            </control>
          </mc:Choice>
        </mc:AlternateContent>
        <mc:AlternateContent xmlns:mc="http://schemas.openxmlformats.org/markup-compatibility/2006">
          <mc:Choice Requires="x14">
            <control shapeId="23427" r:id="rId141" name="Check Box 2947">
              <controlPr defaultSize="0" autoFill="0" autoLine="0" autoPict="0" altText="">
                <anchor moveWithCells="1">
                  <from>
                    <xdr:col>17</xdr:col>
                    <xdr:colOff>76200</xdr:colOff>
                    <xdr:row>125</xdr:row>
                    <xdr:rowOff>45720</xdr:rowOff>
                  </from>
                  <to>
                    <xdr:col>17</xdr:col>
                    <xdr:colOff>289560</xdr:colOff>
                    <xdr:row>125</xdr:row>
                    <xdr:rowOff>175260</xdr:rowOff>
                  </to>
                </anchor>
              </controlPr>
            </control>
          </mc:Choice>
        </mc:AlternateContent>
        <mc:AlternateContent xmlns:mc="http://schemas.openxmlformats.org/markup-compatibility/2006">
          <mc:Choice Requires="x14">
            <control shapeId="23428" r:id="rId142" name="Check Box 2948">
              <controlPr defaultSize="0" autoFill="0" autoLine="0" autoPict="0" altText="">
                <anchor moveWithCells="1">
                  <from>
                    <xdr:col>19</xdr:col>
                    <xdr:colOff>76200</xdr:colOff>
                    <xdr:row>125</xdr:row>
                    <xdr:rowOff>76200</xdr:rowOff>
                  </from>
                  <to>
                    <xdr:col>19</xdr:col>
                    <xdr:colOff>289560</xdr:colOff>
                    <xdr:row>125</xdr:row>
                    <xdr:rowOff>152400</xdr:rowOff>
                  </to>
                </anchor>
              </controlPr>
            </control>
          </mc:Choice>
        </mc:AlternateContent>
        <mc:AlternateContent xmlns:mc="http://schemas.openxmlformats.org/markup-compatibility/2006">
          <mc:Choice Requires="x14">
            <control shapeId="23429" r:id="rId143" name="Check Box 2949">
              <controlPr defaultSize="0" autoFill="0" autoLine="0" autoPict="0" altText="">
                <anchor moveWithCells="1">
                  <from>
                    <xdr:col>21</xdr:col>
                    <xdr:colOff>99060</xdr:colOff>
                    <xdr:row>125</xdr:row>
                    <xdr:rowOff>68580</xdr:rowOff>
                  </from>
                  <to>
                    <xdr:col>21</xdr:col>
                    <xdr:colOff>312420</xdr:colOff>
                    <xdr:row>125</xdr:row>
                    <xdr:rowOff>144780</xdr:rowOff>
                  </to>
                </anchor>
              </controlPr>
            </control>
          </mc:Choice>
        </mc:AlternateContent>
        <mc:AlternateContent xmlns:mc="http://schemas.openxmlformats.org/markup-compatibility/2006">
          <mc:Choice Requires="x14">
            <control shapeId="23434" r:id="rId144" name="Check Box 2954">
              <controlPr defaultSize="0" autoFill="0" autoLine="0" autoPict="0" altText="">
                <anchor moveWithCells="1">
                  <from>
                    <xdr:col>19</xdr:col>
                    <xdr:colOff>76200</xdr:colOff>
                    <xdr:row>126</xdr:row>
                    <xdr:rowOff>30480</xdr:rowOff>
                  </from>
                  <to>
                    <xdr:col>19</xdr:col>
                    <xdr:colOff>289560</xdr:colOff>
                    <xdr:row>126</xdr:row>
                    <xdr:rowOff>152400</xdr:rowOff>
                  </to>
                </anchor>
              </controlPr>
            </control>
          </mc:Choice>
        </mc:AlternateContent>
        <mc:AlternateContent xmlns:mc="http://schemas.openxmlformats.org/markup-compatibility/2006">
          <mc:Choice Requires="x14">
            <control shapeId="23435" r:id="rId145" name="Check Box 2955">
              <controlPr defaultSize="0" autoFill="0" autoLine="0" autoPict="0" altText="">
                <anchor moveWithCells="1">
                  <from>
                    <xdr:col>21</xdr:col>
                    <xdr:colOff>99060</xdr:colOff>
                    <xdr:row>126</xdr:row>
                    <xdr:rowOff>30480</xdr:rowOff>
                  </from>
                  <to>
                    <xdr:col>21</xdr:col>
                    <xdr:colOff>312420</xdr:colOff>
                    <xdr:row>126</xdr:row>
                    <xdr:rowOff>152400</xdr:rowOff>
                  </to>
                </anchor>
              </controlPr>
            </control>
          </mc:Choice>
        </mc:AlternateContent>
        <mc:AlternateContent xmlns:mc="http://schemas.openxmlformats.org/markup-compatibility/2006">
          <mc:Choice Requires="x14">
            <control shapeId="23439" r:id="rId146" name="Check Box 2959">
              <controlPr defaultSize="0" autoFill="0" autoLine="0" autoPict="0" altText="">
                <anchor moveWithCells="1">
                  <from>
                    <xdr:col>17</xdr:col>
                    <xdr:colOff>76200</xdr:colOff>
                    <xdr:row>127</xdr:row>
                    <xdr:rowOff>7620</xdr:rowOff>
                  </from>
                  <to>
                    <xdr:col>17</xdr:col>
                    <xdr:colOff>289560</xdr:colOff>
                    <xdr:row>127</xdr:row>
                    <xdr:rowOff>182880</xdr:rowOff>
                  </to>
                </anchor>
              </controlPr>
            </control>
          </mc:Choice>
        </mc:AlternateContent>
        <mc:AlternateContent xmlns:mc="http://schemas.openxmlformats.org/markup-compatibility/2006">
          <mc:Choice Requires="x14">
            <control shapeId="23440" r:id="rId147" name="Check Box 2960">
              <controlPr defaultSize="0" autoFill="0" autoLine="0" autoPict="0" altText="">
                <anchor moveWithCells="1">
                  <from>
                    <xdr:col>19</xdr:col>
                    <xdr:colOff>76200</xdr:colOff>
                    <xdr:row>127</xdr:row>
                    <xdr:rowOff>30480</xdr:rowOff>
                  </from>
                  <to>
                    <xdr:col>19</xdr:col>
                    <xdr:colOff>289560</xdr:colOff>
                    <xdr:row>127</xdr:row>
                    <xdr:rowOff>182880</xdr:rowOff>
                  </to>
                </anchor>
              </controlPr>
            </control>
          </mc:Choice>
        </mc:AlternateContent>
        <mc:AlternateContent xmlns:mc="http://schemas.openxmlformats.org/markup-compatibility/2006">
          <mc:Choice Requires="x14">
            <control shapeId="23441" r:id="rId148" name="Check Box 2961">
              <controlPr defaultSize="0" autoFill="0" autoLine="0" autoPict="0" altText="">
                <anchor moveWithCells="1">
                  <from>
                    <xdr:col>21</xdr:col>
                    <xdr:colOff>99060</xdr:colOff>
                    <xdr:row>127</xdr:row>
                    <xdr:rowOff>30480</xdr:rowOff>
                  </from>
                  <to>
                    <xdr:col>21</xdr:col>
                    <xdr:colOff>312420</xdr:colOff>
                    <xdr:row>127</xdr:row>
                    <xdr:rowOff>182880</xdr:rowOff>
                  </to>
                </anchor>
              </controlPr>
            </control>
          </mc:Choice>
        </mc:AlternateContent>
        <mc:AlternateContent xmlns:mc="http://schemas.openxmlformats.org/markup-compatibility/2006">
          <mc:Choice Requires="x14">
            <control shapeId="23451" r:id="rId149" name="Check Box 2971">
              <controlPr defaultSize="0" autoFill="0" autoLine="0" autoPict="0" altText="">
                <anchor moveWithCells="1">
                  <from>
                    <xdr:col>17</xdr:col>
                    <xdr:colOff>76200</xdr:colOff>
                    <xdr:row>131</xdr:row>
                    <xdr:rowOff>60960</xdr:rowOff>
                  </from>
                  <to>
                    <xdr:col>17</xdr:col>
                    <xdr:colOff>289560</xdr:colOff>
                    <xdr:row>131</xdr:row>
                    <xdr:rowOff>335280</xdr:rowOff>
                  </to>
                </anchor>
              </controlPr>
            </control>
          </mc:Choice>
        </mc:AlternateContent>
        <mc:AlternateContent xmlns:mc="http://schemas.openxmlformats.org/markup-compatibility/2006">
          <mc:Choice Requires="x14">
            <control shapeId="23452" r:id="rId150" name="Check Box 2972">
              <controlPr defaultSize="0" autoFill="0" autoLine="0" autoPict="0" altText="">
                <anchor moveWithCells="1">
                  <from>
                    <xdr:col>19</xdr:col>
                    <xdr:colOff>76200</xdr:colOff>
                    <xdr:row>131</xdr:row>
                    <xdr:rowOff>22860</xdr:rowOff>
                  </from>
                  <to>
                    <xdr:col>19</xdr:col>
                    <xdr:colOff>289560</xdr:colOff>
                    <xdr:row>131</xdr:row>
                    <xdr:rowOff>381000</xdr:rowOff>
                  </to>
                </anchor>
              </controlPr>
            </control>
          </mc:Choice>
        </mc:AlternateContent>
        <mc:AlternateContent xmlns:mc="http://schemas.openxmlformats.org/markup-compatibility/2006">
          <mc:Choice Requires="x14">
            <control shapeId="23453" r:id="rId151" name="Check Box 2973">
              <controlPr defaultSize="0" autoFill="0" autoLine="0" autoPict="0" altText="">
                <anchor moveWithCells="1">
                  <from>
                    <xdr:col>21</xdr:col>
                    <xdr:colOff>99060</xdr:colOff>
                    <xdr:row>131</xdr:row>
                    <xdr:rowOff>7620</xdr:rowOff>
                  </from>
                  <to>
                    <xdr:col>21</xdr:col>
                    <xdr:colOff>312420</xdr:colOff>
                    <xdr:row>131</xdr:row>
                    <xdr:rowOff>381000</xdr:rowOff>
                  </to>
                </anchor>
              </controlPr>
            </control>
          </mc:Choice>
        </mc:AlternateContent>
        <mc:AlternateContent xmlns:mc="http://schemas.openxmlformats.org/markup-compatibility/2006">
          <mc:Choice Requires="x14">
            <control shapeId="23475" r:id="rId152" name="Check Box 2995">
              <controlPr defaultSize="0" autoFill="0" autoLine="0" autoPict="0" altText="">
                <anchor moveWithCells="1">
                  <from>
                    <xdr:col>17</xdr:col>
                    <xdr:colOff>76200</xdr:colOff>
                    <xdr:row>138</xdr:row>
                    <xdr:rowOff>68580</xdr:rowOff>
                  </from>
                  <to>
                    <xdr:col>17</xdr:col>
                    <xdr:colOff>289560</xdr:colOff>
                    <xdr:row>138</xdr:row>
                    <xdr:rowOff>198120</xdr:rowOff>
                  </to>
                </anchor>
              </controlPr>
            </control>
          </mc:Choice>
        </mc:AlternateContent>
        <mc:AlternateContent xmlns:mc="http://schemas.openxmlformats.org/markup-compatibility/2006">
          <mc:Choice Requires="x14">
            <control shapeId="23476" r:id="rId153" name="Check Box 2996">
              <controlPr defaultSize="0" autoFill="0" autoLine="0" autoPict="0" altText="">
                <anchor moveWithCells="1">
                  <from>
                    <xdr:col>19</xdr:col>
                    <xdr:colOff>76200</xdr:colOff>
                    <xdr:row>138</xdr:row>
                    <xdr:rowOff>45720</xdr:rowOff>
                  </from>
                  <to>
                    <xdr:col>19</xdr:col>
                    <xdr:colOff>289560</xdr:colOff>
                    <xdr:row>139</xdr:row>
                    <xdr:rowOff>7620</xdr:rowOff>
                  </to>
                </anchor>
              </controlPr>
            </control>
          </mc:Choice>
        </mc:AlternateContent>
        <mc:AlternateContent xmlns:mc="http://schemas.openxmlformats.org/markup-compatibility/2006">
          <mc:Choice Requires="x14">
            <control shapeId="23477" r:id="rId154" name="Check Box 2997">
              <controlPr defaultSize="0" autoFill="0" autoLine="0" autoPict="0" altText="">
                <anchor moveWithCells="1">
                  <from>
                    <xdr:col>21</xdr:col>
                    <xdr:colOff>99060</xdr:colOff>
                    <xdr:row>138</xdr:row>
                    <xdr:rowOff>22860</xdr:rowOff>
                  </from>
                  <to>
                    <xdr:col>21</xdr:col>
                    <xdr:colOff>312420</xdr:colOff>
                    <xdr:row>138</xdr:row>
                    <xdr:rowOff>182880</xdr:rowOff>
                  </to>
                </anchor>
              </controlPr>
            </control>
          </mc:Choice>
        </mc:AlternateContent>
        <mc:AlternateContent xmlns:mc="http://schemas.openxmlformats.org/markup-compatibility/2006">
          <mc:Choice Requires="x14">
            <control shapeId="23487" r:id="rId155" name="Check Box 3007">
              <controlPr defaultSize="0" autoFill="0" autoLine="0" autoPict="0" altText="">
                <anchor moveWithCells="1">
                  <from>
                    <xdr:col>17</xdr:col>
                    <xdr:colOff>76200</xdr:colOff>
                    <xdr:row>140</xdr:row>
                    <xdr:rowOff>22860</xdr:rowOff>
                  </from>
                  <to>
                    <xdr:col>17</xdr:col>
                    <xdr:colOff>289560</xdr:colOff>
                    <xdr:row>140</xdr:row>
                    <xdr:rowOff>152400</xdr:rowOff>
                  </to>
                </anchor>
              </controlPr>
            </control>
          </mc:Choice>
        </mc:AlternateContent>
        <mc:AlternateContent xmlns:mc="http://schemas.openxmlformats.org/markup-compatibility/2006">
          <mc:Choice Requires="x14">
            <control shapeId="23488" r:id="rId156" name="Check Box 3008">
              <controlPr defaultSize="0" autoFill="0" autoLine="0" autoPict="0" altText="">
                <anchor moveWithCells="1">
                  <from>
                    <xdr:col>19</xdr:col>
                    <xdr:colOff>76200</xdr:colOff>
                    <xdr:row>140</xdr:row>
                    <xdr:rowOff>0</xdr:rowOff>
                  </from>
                  <to>
                    <xdr:col>19</xdr:col>
                    <xdr:colOff>289560</xdr:colOff>
                    <xdr:row>140</xdr:row>
                    <xdr:rowOff>152400</xdr:rowOff>
                  </to>
                </anchor>
              </controlPr>
            </control>
          </mc:Choice>
        </mc:AlternateContent>
        <mc:AlternateContent xmlns:mc="http://schemas.openxmlformats.org/markup-compatibility/2006">
          <mc:Choice Requires="x14">
            <control shapeId="23489" r:id="rId157" name="Check Box 3009">
              <controlPr defaultSize="0" autoFill="0" autoLine="0" autoPict="0" altText="">
                <anchor moveWithCells="1">
                  <from>
                    <xdr:col>21</xdr:col>
                    <xdr:colOff>99060</xdr:colOff>
                    <xdr:row>140</xdr:row>
                    <xdr:rowOff>7620</xdr:rowOff>
                  </from>
                  <to>
                    <xdr:col>21</xdr:col>
                    <xdr:colOff>312420</xdr:colOff>
                    <xdr:row>140</xdr:row>
                    <xdr:rowOff>152400</xdr:rowOff>
                  </to>
                </anchor>
              </controlPr>
            </control>
          </mc:Choice>
        </mc:AlternateContent>
        <mc:AlternateContent xmlns:mc="http://schemas.openxmlformats.org/markup-compatibility/2006">
          <mc:Choice Requires="x14">
            <control shapeId="23535" r:id="rId158" name="Check Box 3055">
              <controlPr defaultSize="0" autoFill="0" autoLine="0" autoPict="0" altText="">
                <anchor moveWithCells="1">
                  <from>
                    <xdr:col>17</xdr:col>
                    <xdr:colOff>76200</xdr:colOff>
                    <xdr:row>141</xdr:row>
                    <xdr:rowOff>342900</xdr:rowOff>
                  </from>
                  <to>
                    <xdr:col>17</xdr:col>
                    <xdr:colOff>289560</xdr:colOff>
                    <xdr:row>141</xdr:row>
                    <xdr:rowOff>502920</xdr:rowOff>
                  </to>
                </anchor>
              </controlPr>
            </control>
          </mc:Choice>
        </mc:AlternateContent>
        <mc:AlternateContent xmlns:mc="http://schemas.openxmlformats.org/markup-compatibility/2006">
          <mc:Choice Requires="x14">
            <control shapeId="23536" r:id="rId159" name="Check Box 3056">
              <controlPr defaultSize="0" autoFill="0" autoLine="0" autoPict="0" altText="">
                <anchor moveWithCells="1">
                  <from>
                    <xdr:col>19</xdr:col>
                    <xdr:colOff>76200</xdr:colOff>
                    <xdr:row>141</xdr:row>
                    <xdr:rowOff>373380</xdr:rowOff>
                  </from>
                  <to>
                    <xdr:col>19</xdr:col>
                    <xdr:colOff>289560</xdr:colOff>
                    <xdr:row>141</xdr:row>
                    <xdr:rowOff>502920</xdr:rowOff>
                  </to>
                </anchor>
              </controlPr>
            </control>
          </mc:Choice>
        </mc:AlternateContent>
        <mc:AlternateContent xmlns:mc="http://schemas.openxmlformats.org/markup-compatibility/2006">
          <mc:Choice Requires="x14">
            <control shapeId="27872" r:id="rId160" name="Check Box 3296">
              <controlPr defaultSize="0" autoFill="0" autoLine="0" autoPict="0" altText="">
                <anchor moveWithCells="1">
                  <from>
                    <xdr:col>17</xdr:col>
                    <xdr:colOff>76200</xdr:colOff>
                    <xdr:row>153</xdr:row>
                    <xdr:rowOff>30480</xdr:rowOff>
                  </from>
                  <to>
                    <xdr:col>17</xdr:col>
                    <xdr:colOff>289560</xdr:colOff>
                    <xdr:row>153</xdr:row>
                    <xdr:rowOff>175260</xdr:rowOff>
                  </to>
                </anchor>
              </controlPr>
            </control>
          </mc:Choice>
        </mc:AlternateContent>
        <mc:AlternateContent xmlns:mc="http://schemas.openxmlformats.org/markup-compatibility/2006">
          <mc:Choice Requires="x14">
            <control shapeId="27873" r:id="rId161" name="Check Box 3297">
              <controlPr defaultSize="0" autoFill="0" autoLine="0" autoPict="0" altText="">
                <anchor moveWithCells="1">
                  <from>
                    <xdr:col>19</xdr:col>
                    <xdr:colOff>76200</xdr:colOff>
                    <xdr:row>153</xdr:row>
                    <xdr:rowOff>22860</xdr:rowOff>
                  </from>
                  <to>
                    <xdr:col>19</xdr:col>
                    <xdr:colOff>289560</xdr:colOff>
                    <xdr:row>153</xdr:row>
                    <xdr:rowOff>152400</xdr:rowOff>
                  </to>
                </anchor>
              </controlPr>
            </control>
          </mc:Choice>
        </mc:AlternateContent>
        <mc:AlternateContent xmlns:mc="http://schemas.openxmlformats.org/markup-compatibility/2006">
          <mc:Choice Requires="x14">
            <control shapeId="27874" r:id="rId162" name="Check Box 3298">
              <controlPr defaultSize="0" autoFill="0" autoLine="0" autoPict="0" altText="">
                <anchor moveWithCells="1">
                  <from>
                    <xdr:col>21</xdr:col>
                    <xdr:colOff>99060</xdr:colOff>
                    <xdr:row>153</xdr:row>
                    <xdr:rowOff>30480</xdr:rowOff>
                  </from>
                  <to>
                    <xdr:col>21</xdr:col>
                    <xdr:colOff>312420</xdr:colOff>
                    <xdr:row>153</xdr:row>
                    <xdr:rowOff>175260</xdr:rowOff>
                  </to>
                </anchor>
              </controlPr>
            </control>
          </mc:Choice>
        </mc:AlternateContent>
        <mc:AlternateContent xmlns:mc="http://schemas.openxmlformats.org/markup-compatibility/2006">
          <mc:Choice Requires="x14">
            <control shapeId="27878" r:id="rId163" name="Check Box 3302">
              <controlPr defaultSize="0" autoFill="0" autoLine="0" autoPict="0" altText="">
                <anchor moveWithCells="1">
                  <from>
                    <xdr:col>17</xdr:col>
                    <xdr:colOff>76200</xdr:colOff>
                    <xdr:row>154</xdr:row>
                    <xdr:rowOff>30480</xdr:rowOff>
                  </from>
                  <to>
                    <xdr:col>17</xdr:col>
                    <xdr:colOff>289560</xdr:colOff>
                    <xdr:row>154</xdr:row>
                    <xdr:rowOff>175260</xdr:rowOff>
                  </to>
                </anchor>
              </controlPr>
            </control>
          </mc:Choice>
        </mc:AlternateContent>
        <mc:AlternateContent xmlns:mc="http://schemas.openxmlformats.org/markup-compatibility/2006">
          <mc:Choice Requires="x14">
            <control shapeId="27879" r:id="rId164" name="Check Box 3303">
              <controlPr defaultSize="0" autoFill="0" autoLine="0" autoPict="0" altText="">
                <anchor moveWithCells="1">
                  <from>
                    <xdr:col>19</xdr:col>
                    <xdr:colOff>76200</xdr:colOff>
                    <xdr:row>154</xdr:row>
                    <xdr:rowOff>22860</xdr:rowOff>
                  </from>
                  <to>
                    <xdr:col>19</xdr:col>
                    <xdr:colOff>289560</xdr:colOff>
                    <xdr:row>154</xdr:row>
                    <xdr:rowOff>152400</xdr:rowOff>
                  </to>
                </anchor>
              </controlPr>
            </control>
          </mc:Choice>
        </mc:AlternateContent>
        <mc:AlternateContent xmlns:mc="http://schemas.openxmlformats.org/markup-compatibility/2006">
          <mc:Choice Requires="x14">
            <control shapeId="27880" r:id="rId165" name="Check Box 3304">
              <controlPr defaultSize="0" autoFill="0" autoLine="0" autoPict="0" altText="">
                <anchor moveWithCells="1">
                  <from>
                    <xdr:col>21</xdr:col>
                    <xdr:colOff>99060</xdr:colOff>
                    <xdr:row>154</xdr:row>
                    <xdr:rowOff>30480</xdr:rowOff>
                  </from>
                  <to>
                    <xdr:col>21</xdr:col>
                    <xdr:colOff>312420</xdr:colOff>
                    <xdr:row>154</xdr:row>
                    <xdr:rowOff>175260</xdr:rowOff>
                  </to>
                </anchor>
              </controlPr>
            </control>
          </mc:Choice>
        </mc:AlternateContent>
        <mc:AlternateContent xmlns:mc="http://schemas.openxmlformats.org/markup-compatibility/2006">
          <mc:Choice Requires="x14">
            <control shapeId="27884" r:id="rId166" name="Check Box 3308">
              <controlPr defaultSize="0" autoFill="0" autoLine="0" autoPict="0" altText="">
                <anchor moveWithCells="1">
                  <from>
                    <xdr:col>17</xdr:col>
                    <xdr:colOff>76200</xdr:colOff>
                    <xdr:row>155</xdr:row>
                    <xdr:rowOff>38100</xdr:rowOff>
                  </from>
                  <to>
                    <xdr:col>17</xdr:col>
                    <xdr:colOff>289560</xdr:colOff>
                    <xdr:row>155</xdr:row>
                    <xdr:rowOff>175260</xdr:rowOff>
                  </to>
                </anchor>
              </controlPr>
            </control>
          </mc:Choice>
        </mc:AlternateContent>
        <mc:AlternateContent xmlns:mc="http://schemas.openxmlformats.org/markup-compatibility/2006">
          <mc:Choice Requires="x14">
            <control shapeId="27885" r:id="rId167" name="Check Box 3309">
              <controlPr defaultSize="0" autoFill="0" autoLine="0" autoPict="0" altText="">
                <anchor moveWithCells="1">
                  <from>
                    <xdr:col>19</xdr:col>
                    <xdr:colOff>76200</xdr:colOff>
                    <xdr:row>155</xdr:row>
                    <xdr:rowOff>7620</xdr:rowOff>
                  </from>
                  <to>
                    <xdr:col>19</xdr:col>
                    <xdr:colOff>289560</xdr:colOff>
                    <xdr:row>155</xdr:row>
                    <xdr:rowOff>152400</xdr:rowOff>
                  </to>
                </anchor>
              </controlPr>
            </control>
          </mc:Choice>
        </mc:AlternateContent>
        <mc:AlternateContent xmlns:mc="http://schemas.openxmlformats.org/markup-compatibility/2006">
          <mc:Choice Requires="x14">
            <control shapeId="27886" r:id="rId168" name="Check Box 3310">
              <controlPr defaultSize="0" autoFill="0" autoLine="0" autoPict="0" altText="">
                <anchor moveWithCells="1">
                  <from>
                    <xdr:col>21</xdr:col>
                    <xdr:colOff>99060</xdr:colOff>
                    <xdr:row>155</xdr:row>
                    <xdr:rowOff>22860</xdr:rowOff>
                  </from>
                  <to>
                    <xdr:col>21</xdr:col>
                    <xdr:colOff>312420</xdr:colOff>
                    <xdr:row>155</xdr:row>
                    <xdr:rowOff>152400</xdr:rowOff>
                  </to>
                </anchor>
              </controlPr>
            </control>
          </mc:Choice>
        </mc:AlternateContent>
        <mc:AlternateContent xmlns:mc="http://schemas.openxmlformats.org/markup-compatibility/2006">
          <mc:Choice Requires="x14">
            <control shapeId="27890" r:id="rId169" name="Check Box 3314">
              <controlPr defaultSize="0" autoFill="0" autoLine="0" autoPict="0" altText="">
                <anchor moveWithCells="1">
                  <from>
                    <xdr:col>17</xdr:col>
                    <xdr:colOff>68580</xdr:colOff>
                    <xdr:row>156</xdr:row>
                    <xdr:rowOff>22860</xdr:rowOff>
                  </from>
                  <to>
                    <xdr:col>17</xdr:col>
                    <xdr:colOff>274320</xdr:colOff>
                    <xdr:row>156</xdr:row>
                    <xdr:rowOff>175260</xdr:rowOff>
                  </to>
                </anchor>
              </controlPr>
            </control>
          </mc:Choice>
        </mc:AlternateContent>
        <mc:AlternateContent xmlns:mc="http://schemas.openxmlformats.org/markup-compatibility/2006">
          <mc:Choice Requires="x14">
            <control shapeId="27891" r:id="rId170" name="Check Box 3315">
              <controlPr defaultSize="0" autoFill="0" autoLine="0" autoPict="0" altText="">
                <anchor moveWithCells="1">
                  <from>
                    <xdr:col>19</xdr:col>
                    <xdr:colOff>76200</xdr:colOff>
                    <xdr:row>156</xdr:row>
                    <xdr:rowOff>22860</xdr:rowOff>
                  </from>
                  <to>
                    <xdr:col>19</xdr:col>
                    <xdr:colOff>289560</xdr:colOff>
                    <xdr:row>156</xdr:row>
                    <xdr:rowOff>175260</xdr:rowOff>
                  </to>
                </anchor>
              </controlPr>
            </control>
          </mc:Choice>
        </mc:AlternateContent>
        <mc:AlternateContent xmlns:mc="http://schemas.openxmlformats.org/markup-compatibility/2006">
          <mc:Choice Requires="x14">
            <control shapeId="27892" r:id="rId171" name="Check Box 3316">
              <controlPr defaultSize="0" autoFill="0" autoLine="0" autoPict="0" altText="">
                <anchor moveWithCells="1">
                  <from>
                    <xdr:col>21</xdr:col>
                    <xdr:colOff>99060</xdr:colOff>
                    <xdr:row>156</xdr:row>
                    <xdr:rowOff>22860</xdr:rowOff>
                  </from>
                  <to>
                    <xdr:col>21</xdr:col>
                    <xdr:colOff>312420</xdr:colOff>
                    <xdr:row>156</xdr:row>
                    <xdr:rowOff>175260</xdr:rowOff>
                  </to>
                </anchor>
              </controlPr>
            </control>
          </mc:Choice>
        </mc:AlternateContent>
        <mc:AlternateContent xmlns:mc="http://schemas.openxmlformats.org/markup-compatibility/2006">
          <mc:Choice Requires="x14">
            <control shapeId="27896" r:id="rId172" name="Check Box 3320">
              <controlPr defaultSize="0" autoFill="0" autoLine="0" autoPict="0" altText="">
                <anchor moveWithCells="1">
                  <from>
                    <xdr:col>17</xdr:col>
                    <xdr:colOff>76200</xdr:colOff>
                    <xdr:row>157</xdr:row>
                    <xdr:rowOff>22860</xdr:rowOff>
                  </from>
                  <to>
                    <xdr:col>17</xdr:col>
                    <xdr:colOff>289560</xdr:colOff>
                    <xdr:row>157</xdr:row>
                    <xdr:rowOff>175260</xdr:rowOff>
                  </to>
                </anchor>
              </controlPr>
            </control>
          </mc:Choice>
        </mc:AlternateContent>
        <mc:AlternateContent xmlns:mc="http://schemas.openxmlformats.org/markup-compatibility/2006">
          <mc:Choice Requires="x14">
            <control shapeId="27897" r:id="rId173" name="Check Box 3321">
              <controlPr defaultSize="0" autoFill="0" autoLine="0" autoPict="0" altText="">
                <anchor moveWithCells="1">
                  <from>
                    <xdr:col>19</xdr:col>
                    <xdr:colOff>68580</xdr:colOff>
                    <xdr:row>157</xdr:row>
                    <xdr:rowOff>22860</xdr:rowOff>
                  </from>
                  <to>
                    <xdr:col>19</xdr:col>
                    <xdr:colOff>274320</xdr:colOff>
                    <xdr:row>157</xdr:row>
                    <xdr:rowOff>175260</xdr:rowOff>
                  </to>
                </anchor>
              </controlPr>
            </control>
          </mc:Choice>
        </mc:AlternateContent>
        <mc:AlternateContent xmlns:mc="http://schemas.openxmlformats.org/markup-compatibility/2006">
          <mc:Choice Requires="x14">
            <control shapeId="27898" r:id="rId174" name="Check Box 3322">
              <controlPr defaultSize="0" autoFill="0" autoLine="0" autoPict="0" altText="">
                <anchor moveWithCells="1">
                  <from>
                    <xdr:col>21</xdr:col>
                    <xdr:colOff>99060</xdr:colOff>
                    <xdr:row>157</xdr:row>
                    <xdr:rowOff>22860</xdr:rowOff>
                  </from>
                  <to>
                    <xdr:col>21</xdr:col>
                    <xdr:colOff>312420</xdr:colOff>
                    <xdr:row>157</xdr:row>
                    <xdr:rowOff>175260</xdr:rowOff>
                  </to>
                </anchor>
              </controlPr>
            </control>
          </mc:Choice>
        </mc:AlternateContent>
        <mc:AlternateContent xmlns:mc="http://schemas.openxmlformats.org/markup-compatibility/2006">
          <mc:Choice Requires="x14">
            <control shapeId="27902" r:id="rId175" name="Check Box 3326">
              <controlPr defaultSize="0" autoFill="0" autoLine="0" autoPict="0" altText="">
                <anchor moveWithCells="1">
                  <from>
                    <xdr:col>17</xdr:col>
                    <xdr:colOff>76200</xdr:colOff>
                    <xdr:row>158</xdr:row>
                    <xdr:rowOff>22860</xdr:rowOff>
                  </from>
                  <to>
                    <xdr:col>17</xdr:col>
                    <xdr:colOff>289560</xdr:colOff>
                    <xdr:row>158</xdr:row>
                    <xdr:rowOff>152400</xdr:rowOff>
                  </to>
                </anchor>
              </controlPr>
            </control>
          </mc:Choice>
        </mc:AlternateContent>
        <mc:AlternateContent xmlns:mc="http://schemas.openxmlformats.org/markup-compatibility/2006">
          <mc:Choice Requires="x14">
            <control shapeId="27903" r:id="rId176" name="Check Box 3327">
              <controlPr defaultSize="0" autoFill="0" autoLine="0" autoPict="0" altText="">
                <anchor moveWithCells="1">
                  <from>
                    <xdr:col>19</xdr:col>
                    <xdr:colOff>76200</xdr:colOff>
                    <xdr:row>158</xdr:row>
                    <xdr:rowOff>7620</xdr:rowOff>
                  </from>
                  <to>
                    <xdr:col>19</xdr:col>
                    <xdr:colOff>289560</xdr:colOff>
                    <xdr:row>158</xdr:row>
                    <xdr:rowOff>152400</xdr:rowOff>
                  </to>
                </anchor>
              </controlPr>
            </control>
          </mc:Choice>
        </mc:AlternateContent>
        <mc:AlternateContent xmlns:mc="http://schemas.openxmlformats.org/markup-compatibility/2006">
          <mc:Choice Requires="x14">
            <control shapeId="27904" r:id="rId177" name="Check Box 3328">
              <controlPr defaultSize="0" autoFill="0" autoLine="0" autoPict="0" altText="">
                <anchor moveWithCells="1">
                  <from>
                    <xdr:col>21</xdr:col>
                    <xdr:colOff>99060</xdr:colOff>
                    <xdr:row>158</xdr:row>
                    <xdr:rowOff>22860</xdr:rowOff>
                  </from>
                  <to>
                    <xdr:col>21</xdr:col>
                    <xdr:colOff>312420</xdr:colOff>
                    <xdr:row>158</xdr:row>
                    <xdr:rowOff>152400</xdr:rowOff>
                  </to>
                </anchor>
              </controlPr>
            </control>
          </mc:Choice>
        </mc:AlternateContent>
        <mc:AlternateContent xmlns:mc="http://schemas.openxmlformats.org/markup-compatibility/2006">
          <mc:Choice Requires="x14">
            <control shapeId="27908" r:id="rId178" name="Check Box 3332">
              <controlPr defaultSize="0" autoFill="0" autoLine="0" autoPict="0" altText="">
                <anchor moveWithCells="1">
                  <from>
                    <xdr:col>17</xdr:col>
                    <xdr:colOff>76200</xdr:colOff>
                    <xdr:row>159</xdr:row>
                    <xdr:rowOff>22860</xdr:rowOff>
                  </from>
                  <to>
                    <xdr:col>17</xdr:col>
                    <xdr:colOff>289560</xdr:colOff>
                    <xdr:row>159</xdr:row>
                    <xdr:rowOff>175260</xdr:rowOff>
                  </to>
                </anchor>
              </controlPr>
            </control>
          </mc:Choice>
        </mc:AlternateContent>
        <mc:AlternateContent xmlns:mc="http://schemas.openxmlformats.org/markup-compatibility/2006">
          <mc:Choice Requires="x14">
            <control shapeId="27909" r:id="rId179" name="Check Box 3333">
              <controlPr defaultSize="0" autoFill="0" autoLine="0" autoPict="0" altText="">
                <anchor moveWithCells="1">
                  <from>
                    <xdr:col>19</xdr:col>
                    <xdr:colOff>76200</xdr:colOff>
                    <xdr:row>159</xdr:row>
                    <xdr:rowOff>22860</xdr:rowOff>
                  </from>
                  <to>
                    <xdr:col>19</xdr:col>
                    <xdr:colOff>289560</xdr:colOff>
                    <xdr:row>159</xdr:row>
                    <xdr:rowOff>175260</xdr:rowOff>
                  </to>
                </anchor>
              </controlPr>
            </control>
          </mc:Choice>
        </mc:AlternateContent>
        <mc:AlternateContent xmlns:mc="http://schemas.openxmlformats.org/markup-compatibility/2006">
          <mc:Choice Requires="x14">
            <control shapeId="27910" r:id="rId180" name="Check Box 3334">
              <controlPr defaultSize="0" autoFill="0" autoLine="0" autoPict="0" altText="">
                <anchor moveWithCells="1">
                  <from>
                    <xdr:col>21</xdr:col>
                    <xdr:colOff>99060</xdr:colOff>
                    <xdr:row>159</xdr:row>
                    <xdr:rowOff>30480</xdr:rowOff>
                  </from>
                  <to>
                    <xdr:col>21</xdr:col>
                    <xdr:colOff>312420</xdr:colOff>
                    <xdr:row>159</xdr:row>
                    <xdr:rowOff>175260</xdr:rowOff>
                  </to>
                </anchor>
              </controlPr>
            </control>
          </mc:Choice>
        </mc:AlternateContent>
        <mc:AlternateContent xmlns:mc="http://schemas.openxmlformats.org/markup-compatibility/2006">
          <mc:Choice Requires="x14">
            <control shapeId="27914" r:id="rId181" name="Check Box 3338">
              <controlPr defaultSize="0" autoFill="0" autoLine="0" autoPict="0" altText="">
                <anchor moveWithCells="1">
                  <from>
                    <xdr:col>17</xdr:col>
                    <xdr:colOff>76200</xdr:colOff>
                    <xdr:row>160</xdr:row>
                    <xdr:rowOff>38100</xdr:rowOff>
                  </from>
                  <to>
                    <xdr:col>17</xdr:col>
                    <xdr:colOff>289560</xdr:colOff>
                    <xdr:row>160</xdr:row>
                    <xdr:rowOff>182880</xdr:rowOff>
                  </to>
                </anchor>
              </controlPr>
            </control>
          </mc:Choice>
        </mc:AlternateContent>
        <mc:AlternateContent xmlns:mc="http://schemas.openxmlformats.org/markup-compatibility/2006">
          <mc:Choice Requires="x14">
            <control shapeId="27915" r:id="rId182" name="Check Box 3339">
              <controlPr defaultSize="0" autoFill="0" autoLine="0" autoPict="0" altText="">
                <anchor moveWithCells="1">
                  <from>
                    <xdr:col>19</xdr:col>
                    <xdr:colOff>76200</xdr:colOff>
                    <xdr:row>160</xdr:row>
                    <xdr:rowOff>38100</xdr:rowOff>
                  </from>
                  <to>
                    <xdr:col>19</xdr:col>
                    <xdr:colOff>289560</xdr:colOff>
                    <xdr:row>160</xdr:row>
                    <xdr:rowOff>182880</xdr:rowOff>
                  </to>
                </anchor>
              </controlPr>
            </control>
          </mc:Choice>
        </mc:AlternateContent>
        <mc:AlternateContent xmlns:mc="http://schemas.openxmlformats.org/markup-compatibility/2006">
          <mc:Choice Requires="x14">
            <control shapeId="27916" r:id="rId183" name="Check Box 3340">
              <controlPr defaultSize="0" autoFill="0" autoLine="0" autoPict="0" altText="">
                <anchor moveWithCells="1">
                  <from>
                    <xdr:col>21</xdr:col>
                    <xdr:colOff>99060</xdr:colOff>
                    <xdr:row>160</xdr:row>
                    <xdr:rowOff>45720</xdr:rowOff>
                  </from>
                  <to>
                    <xdr:col>21</xdr:col>
                    <xdr:colOff>312420</xdr:colOff>
                    <xdr:row>160</xdr:row>
                    <xdr:rowOff>182880</xdr:rowOff>
                  </to>
                </anchor>
              </controlPr>
            </control>
          </mc:Choice>
        </mc:AlternateContent>
        <mc:AlternateContent xmlns:mc="http://schemas.openxmlformats.org/markup-compatibility/2006">
          <mc:Choice Requires="x14">
            <control shapeId="27920" r:id="rId184" name="Check Box 3344">
              <controlPr defaultSize="0" autoFill="0" autoLine="0" autoPict="0" altText="">
                <anchor moveWithCells="1">
                  <from>
                    <xdr:col>17</xdr:col>
                    <xdr:colOff>68580</xdr:colOff>
                    <xdr:row>161</xdr:row>
                    <xdr:rowOff>38100</xdr:rowOff>
                  </from>
                  <to>
                    <xdr:col>17</xdr:col>
                    <xdr:colOff>274320</xdr:colOff>
                    <xdr:row>161</xdr:row>
                    <xdr:rowOff>175260</xdr:rowOff>
                  </to>
                </anchor>
              </controlPr>
            </control>
          </mc:Choice>
        </mc:AlternateContent>
        <mc:AlternateContent xmlns:mc="http://schemas.openxmlformats.org/markup-compatibility/2006">
          <mc:Choice Requires="x14">
            <control shapeId="27921" r:id="rId185" name="Check Box 3345">
              <controlPr defaultSize="0" autoFill="0" autoLine="0" autoPict="0" altText="">
                <anchor moveWithCells="1">
                  <from>
                    <xdr:col>19</xdr:col>
                    <xdr:colOff>68580</xdr:colOff>
                    <xdr:row>161</xdr:row>
                    <xdr:rowOff>38100</xdr:rowOff>
                  </from>
                  <to>
                    <xdr:col>19</xdr:col>
                    <xdr:colOff>274320</xdr:colOff>
                    <xdr:row>161</xdr:row>
                    <xdr:rowOff>175260</xdr:rowOff>
                  </to>
                </anchor>
              </controlPr>
            </control>
          </mc:Choice>
        </mc:AlternateContent>
        <mc:AlternateContent xmlns:mc="http://schemas.openxmlformats.org/markup-compatibility/2006">
          <mc:Choice Requires="x14">
            <control shapeId="27922" r:id="rId186" name="Check Box 3346">
              <controlPr defaultSize="0" autoFill="0" autoLine="0" autoPict="0" altText="">
                <anchor moveWithCells="1">
                  <from>
                    <xdr:col>21</xdr:col>
                    <xdr:colOff>99060</xdr:colOff>
                    <xdr:row>161</xdr:row>
                    <xdr:rowOff>45720</xdr:rowOff>
                  </from>
                  <to>
                    <xdr:col>21</xdr:col>
                    <xdr:colOff>312420</xdr:colOff>
                    <xdr:row>161</xdr:row>
                    <xdr:rowOff>182880</xdr:rowOff>
                  </to>
                </anchor>
              </controlPr>
            </control>
          </mc:Choice>
        </mc:AlternateContent>
        <mc:AlternateContent xmlns:mc="http://schemas.openxmlformats.org/markup-compatibility/2006">
          <mc:Choice Requires="x14">
            <control shapeId="27926" r:id="rId187" name="Check Box 3350">
              <controlPr defaultSize="0" autoFill="0" autoLine="0" autoPict="0" altText="">
                <anchor moveWithCells="1">
                  <from>
                    <xdr:col>17</xdr:col>
                    <xdr:colOff>68580</xdr:colOff>
                    <xdr:row>162</xdr:row>
                    <xdr:rowOff>30480</xdr:rowOff>
                  </from>
                  <to>
                    <xdr:col>17</xdr:col>
                    <xdr:colOff>274320</xdr:colOff>
                    <xdr:row>162</xdr:row>
                    <xdr:rowOff>175260</xdr:rowOff>
                  </to>
                </anchor>
              </controlPr>
            </control>
          </mc:Choice>
        </mc:AlternateContent>
        <mc:AlternateContent xmlns:mc="http://schemas.openxmlformats.org/markup-compatibility/2006">
          <mc:Choice Requires="x14">
            <control shapeId="27927" r:id="rId188" name="Check Box 3351">
              <controlPr defaultSize="0" autoFill="0" autoLine="0" autoPict="0" altText="">
                <anchor moveWithCells="1">
                  <from>
                    <xdr:col>19</xdr:col>
                    <xdr:colOff>76200</xdr:colOff>
                    <xdr:row>162</xdr:row>
                    <xdr:rowOff>30480</xdr:rowOff>
                  </from>
                  <to>
                    <xdr:col>19</xdr:col>
                    <xdr:colOff>289560</xdr:colOff>
                    <xdr:row>162</xdr:row>
                    <xdr:rowOff>175260</xdr:rowOff>
                  </to>
                </anchor>
              </controlPr>
            </control>
          </mc:Choice>
        </mc:AlternateContent>
        <mc:AlternateContent xmlns:mc="http://schemas.openxmlformats.org/markup-compatibility/2006">
          <mc:Choice Requires="x14">
            <control shapeId="27928" r:id="rId189" name="Check Box 3352">
              <controlPr defaultSize="0" autoFill="0" autoLine="0" autoPict="0" altText="">
                <anchor moveWithCells="1">
                  <from>
                    <xdr:col>21</xdr:col>
                    <xdr:colOff>99060</xdr:colOff>
                    <xdr:row>162</xdr:row>
                    <xdr:rowOff>38100</xdr:rowOff>
                  </from>
                  <to>
                    <xdr:col>21</xdr:col>
                    <xdr:colOff>312420</xdr:colOff>
                    <xdr:row>162</xdr:row>
                    <xdr:rowOff>182880</xdr:rowOff>
                  </to>
                </anchor>
              </controlPr>
            </control>
          </mc:Choice>
        </mc:AlternateContent>
        <mc:AlternateContent xmlns:mc="http://schemas.openxmlformats.org/markup-compatibility/2006">
          <mc:Choice Requires="x14">
            <control shapeId="27932" r:id="rId190" name="Check Box 3356">
              <controlPr defaultSize="0" autoFill="0" autoLine="0" autoPict="0" altText="">
                <anchor moveWithCells="1">
                  <from>
                    <xdr:col>17</xdr:col>
                    <xdr:colOff>68580</xdr:colOff>
                    <xdr:row>163</xdr:row>
                    <xdr:rowOff>22860</xdr:rowOff>
                  </from>
                  <to>
                    <xdr:col>17</xdr:col>
                    <xdr:colOff>274320</xdr:colOff>
                    <xdr:row>163</xdr:row>
                    <xdr:rowOff>175260</xdr:rowOff>
                  </to>
                </anchor>
              </controlPr>
            </control>
          </mc:Choice>
        </mc:AlternateContent>
        <mc:AlternateContent xmlns:mc="http://schemas.openxmlformats.org/markup-compatibility/2006">
          <mc:Choice Requires="x14">
            <control shapeId="27933" r:id="rId191" name="Check Box 3357">
              <controlPr defaultSize="0" autoFill="0" autoLine="0" autoPict="0" altText="">
                <anchor moveWithCells="1">
                  <from>
                    <xdr:col>19</xdr:col>
                    <xdr:colOff>76200</xdr:colOff>
                    <xdr:row>163</xdr:row>
                    <xdr:rowOff>30480</xdr:rowOff>
                  </from>
                  <to>
                    <xdr:col>19</xdr:col>
                    <xdr:colOff>289560</xdr:colOff>
                    <xdr:row>163</xdr:row>
                    <xdr:rowOff>175260</xdr:rowOff>
                  </to>
                </anchor>
              </controlPr>
            </control>
          </mc:Choice>
        </mc:AlternateContent>
        <mc:AlternateContent xmlns:mc="http://schemas.openxmlformats.org/markup-compatibility/2006">
          <mc:Choice Requires="x14">
            <control shapeId="27934" r:id="rId192" name="Check Box 3358">
              <controlPr defaultSize="0" autoFill="0" autoLine="0" autoPict="0" altText="">
                <anchor moveWithCells="1">
                  <from>
                    <xdr:col>21</xdr:col>
                    <xdr:colOff>99060</xdr:colOff>
                    <xdr:row>163</xdr:row>
                    <xdr:rowOff>38100</xdr:rowOff>
                  </from>
                  <to>
                    <xdr:col>21</xdr:col>
                    <xdr:colOff>312420</xdr:colOff>
                    <xdr:row>163</xdr:row>
                    <xdr:rowOff>182880</xdr:rowOff>
                  </to>
                </anchor>
              </controlPr>
            </control>
          </mc:Choice>
        </mc:AlternateContent>
        <mc:AlternateContent xmlns:mc="http://schemas.openxmlformats.org/markup-compatibility/2006">
          <mc:Choice Requires="x14">
            <control shapeId="27938" r:id="rId193" name="Check Box 3362">
              <controlPr defaultSize="0" autoFill="0" autoLine="0" autoPict="0" altText="">
                <anchor moveWithCells="1">
                  <from>
                    <xdr:col>17</xdr:col>
                    <xdr:colOff>76200</xdr:colOff>
                    <xdr:row>164</xdr:row>
                    <xdr:rowOff>22860</xdr:rowOff>
                  </from>
                  <to>
                    <xdr:col>17</xdr:col>
                    <xdr:colOff>289560</xdr:colOff>
                    <xdr:row>164</xdr:row>
                    <xdr:rowOff>152400</xdr:rowOff>
                  </to>
                </anchor>
              </controlPr>
            </control>
          </mc:Choice>
        </mc:AlternateContent>
        <mc:AlternateContent xmlns:mc="http://schemas.openxmlformats.org/markup-compatibility/2006">
          <mc:Choice Requires="x14">
            <control shapeId="27939" r:id="rId194" name="Check Box 3363">
              <controlPr defaultSize="0" autoFill="0" autoLine="0" autoPict="0" altText="">
                <anchor moveWithCells="1">
                  <from>
                    <xdr:col>19</xdr:col>
                    <xdr:colOff>76200</xdr:colOff>
                    <xdr:row>164</xdr:row>
                    <xdr:rowOff>7620</xdr:rowOff>
                  </from>
                  <to>
                    <xdr:col>19</xdr:col>
                    <xdr:colOff>289560</xdr:colOff>
                    <xdr:row>164</xdr:row>
                    <xdr:rowOff>152400</xdr:rowOff>
                  </to>
                </anchor>
              </controlPr>
            </control>
          </mc:Choice>
        </mc:AlternateContent>
        <mc:AlternateContent xmlns:mc="http://schemas.openxmlformats.org/markup-compatibility/2006">
          <mc:Choice Requires="x14">
            <control shapeId="27940" r:id="rId195" name="Check Box 3364">
              <controlPr defaultSize="0" autoFill="0" autoLine="0" autoPict="0" altText="">
                <anchor moveWithCells="1">
                  <from>
                    <xdr:col>21</xdr:col>
                    <xdr:colOff>99060</xdr:colOff>
                    <xdr:row>164</xdr:row>
                    <xdr:rowOff>22860</xdr:rowOff>
                  </from>
                  <to>
                    <xdr:col>21</xdr:col>
                    <xdr:colOff>312420</xdr:colOff>
                    <xdr:row>164</xdr:row>
                    <xdr:rowOff>175260</xdr:rowOff>
                  </to>
                </anchor>
              </controlPr>
            </control>
          </mc:Choice>
        </mc:AlternateContent>
        <mc:AlternateContent xmlns:mc="http://schemas.openxmlformats.org/markup-compatibility/2006">
          <mc:Choice Requires="x14">
            <control shapeId="27944" r:id="rId196" name="Check Box 3368">
              <controlPr defaultSize="0" autoFill="0" autoLine="0" autoPict="0" altText="">
                <anchor moveWithCells="1">
                  <from>
                    <xdr:col>17</xdr:col>
                    <xdr:colOff>76200</xdr:colOff>
                    <xdr:row>165</xdr:row>
                    <xdr:rowOff>7620</xdr:rowOff>
                  </from>
                  <to>
                    <xdr:col>17</xdr:col>
                    <xdr:colOff>289560</xdr:colOff>
                    <xdr:row>165</xdr:row>
                    <xdr:rowOff>152400</xdr:rowOff>
                  </to>
                </anchor>
              </controlPr>
            </control>
          </mc:Choice>
        </mc:AlternateContent>
        <mc:AlternateContent xmlns:mc="http://schemas.openxmlformats.org/markup-compatibility/2006">
          <mc:Choice Requires="x14">
            <control shapeId="27945" r:id="rId197" name="Check Box 3369">
              <controlPr defaultSize="0" autoFill="0" autoLine="0" autoPict="0" altText="">
                <anchor moveWithCells="1">
                  <from>
                    <xdr:col>19</xdr:col>
                    <xdr:colOff>76200</xdr:colOff>
                    <xdr:row>165</xdr:row>
                    <xdr:rowOff>22860</xdr:rowOff>
                  </from>
                  <to>
                    <xdr:col>19</xdr:col>
                    <xdr:colOff>289560</xdr:colOff>
                    <xdr:row>165</xdr:row>
                    <xdr:rowOff>182880</xdr:rowOff>
                  </to>
                </anchor>
              </controlPr>
            </control>
          </mc:Choice>
        </mc:AlternateContent>
        <mc:AlternateContent xmlns:mc="http://schemas.openxmlformats.org/markup-compatibility/2006">
          <mc:Choice Requires="x14">
            <control shapeId="27946" r:id="rId198" name="Check Box 3370">
              <controlPr defaultSize="0" autoFill="0" autoLine="0" autoPict="0" altText="">
                <anchor moveWithCells="1">
                  <from>
                    <xdr:col>21</xdr:col>
                    <xdr:colOff>99060</xdr:colOff>
                    <xdr:row>165</xdr:row>
                    <xdr:rowOff>22860</xdr:rowOff>
                  </from>
                  <to>
                    <xdr:col>21</xdr:col>
                    <xdr:colOff>312420</xdr:colOff>
                    <xdr:row>165</xdr:row>
                    <xdr:rowOff>182880</xdr:rowOff>
                  </to>
                </anchor>
              </controlPr>
            </control>
          </mc:Choice>
        </mc:AlternateContent>
        <mc:AlternateContent xmlns:mc="http://schemas.openxmlformats.org/markup-compatibility/2006">
          <mc:Choice Requires="x14">
            <control shapeId="27950" r:id="rId199" name="Check Box 3374">
              <controlPr defaultSize="0" autoFill="0" autoLine="0" autoPict="0" altText="">
                <anchor moveWithCells="1">
                  <from>
                    <xdr:col>17</xdr:col>
                    <xdr:colOff>76200</xdr:colOff>
                    <xdr:row>166</xdr:row>
                    <xdr:rowOff>7620</xdr:rowOff>
                  </from>
                  <to>
                    <xdr:col>17</xdr:col>
                    <xdr:colOff>289560</xdr:colOff>
                    <xdr:row>166</xdr:row>
                    <xdr:rowOff>152400</xdr:rowOff>
                  </to>
                </anchor>
              </controlPr>
            </control>
          </mc:Choice>
        </mc:AlternateContent>
        <mc:AlternateContent xmlns:mc="http://schemas.openxmlformats.org/markup-compatibility/2006">
          <mc:Choice Requires="x14">
            <control shapeId="27951" r:id="rId200" name="Check Box 3375">
              <controlPr defaultSize="0" autoFill="0" autoLine="0" autoPict="0" altText="">
                <anchor moveWithCells="1">
                  <from>
                    <xdr:col>19</xdr:col>
                    <xdr:colOff>76200</xdr:colOff>
                    <xdr:row>166</xdr:row>
                    <xdr:rowOff>7620</xdr:rowOff>
                  </from>
                  <to>
                    <xdr:col>19</xdr:col>
                    <xdr:colOff>289560</xdr:colOff>
                    <xdr:row>166</xdr:row>
                    <xdr:rowOff>175260</xdr:rowOff>
                  </to>
                </anchor>
              </controlPr>
            </control>
          </mc:Choice>
        </mc:AlternateContent>
        <mc:AlternateContent xmlns:mc="http://schemas.openxmlformats.org/markup-compatibility/2006">
          <mc:Choice Requires="x14">
            <control shapeId="27952" r:id="rId201" name="Check Box 3376">
              <controlPr defaultSize="0" autoFill="0" autoLine="0" autoPict="0" altText="">
                <anchor moveWithCells="1">
                  <from>
                    <xdr:col>21</xdr:col>
                    <xdr:colOff>99060</xdr:colOff>
                    <xdr:row>166</xdr:row>
                    <xdr:rowOff>7620</xdr:rowOff>
                  </from>
                  <to>
                    <xdr:col>21</xdr:col>
                    <xdr:colOff>312420</xdr:colOff>
                    <xdr:row>166</xdr:row>
                    <xdr:rowOff>175260</xdr:rowOff>
                  </to>
                </anchor>
              </controlPr>
            </control>
          </mc:Choice>
        </mc:AlternateContent>
        <mc:AlternateContent xmlns:mc="http://schemas.openxmlformats.org/markup-compatibility/2006">
          <mc:Choice Requires="x14">
            <control shapeId="27956" r:id="rId202" name="Check Box 3380">
              <controlPr defaultSize="0" autoFill="0" autoLine="0" autoPict="0" altText="">
                <anchor moveWithCells="1">
                  <from>
                    <xdr:col>17</xdr:col>
                    <xdr:colOff>76200</xdr:colOff>
                    <xdr:row>167</xdr:row>
                    <xdr:rowOff>22860</xdr:rowOff>
                  </from>
                  <to>
                    <xdr:col>17</xdr:col>
                    <xdr:colOff>289560</xdr:colOff>
                    <xdr:row>167</xdr:row>
                    <xdr:rowOff>175260</xdr:rowOff>
                  </to>
                </anchor>
              </controlPr>
            </control>
          </mc:Choice>
        </mc:AlternateContent>
        <mc:AlternateContent xmlns:mc="http://schemas.openxmlformats.org/markup-compatibility/2006">
          <mc:Choice Requires="x14">
            <control shapeId="27957" r:id="rId203" name="Check Box 3381">
              <controlPr defaultSize="0" autoFill="0" autoLine="0" autoPict="0" altText="">
                <anchor moveWithCells="1">
                  <from>
                    <xdr:col>19</xdr:col>
                    <xdr:colOff>76200</xdr:colOff>
                    <xdr:row>167</xdr:row>
                    <xdr:rowOff>22860</xdr:rowOff>
                  </from>
                  <to>
                    <xdr:col>19</xdr:col>
                    <xdr:colOff>289560</xdr:colOff>
                    <xdr:row>167</xdr:row>
                    <xdr:rowOff>175260</xdr:rowOff>
                  </to>
                </anchor>
              </controlPr>
            </control>
          </mc:Choice>
        </mc:AlternateContent>
        <mc:AlternateContent xmlns:mc="http://schemas.openxmlformats.org/markup-compatibility/2006">
          <mc:Choice Requires="x14">
            <control shapeId="27958" r:id="rId204" name="Check Box 3382">
              <controlPr defaultSize="0" autoFill="0" autoLine="0" autoPict="0" altText="">
                <anchor moveWithCells="1">
                  <from>
                    <xdr:col>21</xdr:col>
                    <xdr:colOff>99060</xdr:colOff>
                    <xdr:row>167</xdr:row>
                    <xdr:rowOff>30480</xdr:rowOff>
                  </from>
                  <to>
                    <xdr:col>21</xdr:col>
                    <xdr:colOff>312420</xdr:colOff>
                    <xdr:row>167</xdr:row>
                    <xdr:rowOff>175260</xdr:rowOff>
                  </to>
                </anchor>
              </controlPr>
            </control>
          </mc:Choice>
        </mc:AlternateContent>
        <mc:AlternateContent xmlns:mc="http://schemas.openxmlformats.org/markup-compatibility/2006">
          <mc:Choice Requires="x14">
            <control shapeId="27962" r:id="rId205" name="Check Box 3386">
              <controlPr defaultSize="0" autoFill="0" autoLine="0" autoPict="0" altText="">
                <anchor moveWithCells="1">
                  <from>
                    <xdr:col>17</xdr:col>
                    <xdr:colOff>68580</xdr:colOff>
                    <xdr:row>168</xdr:row>
                    <xdr:rowOff>22860</xdr:rowOff>
                  </from>
                  <to>
                    <xdr:col>17</xdr:col>
                    <xdr:colOff>274320</xdr:colOff>
                    <xdr:row>168</xdr:row>
                    <xdr:rowOff>152400</xdr:rowOff>
                  </to>
                </anchor>
              </controlPr>
            </control>
          </mc:Choice>
        </mc:AlternateContent>
        <mc:AlternateContent xmlns:mc="http://schemas.openxmlformats.org/markup-compatibility/2006">
          <mc:Choice Requires="x14">
            <control shapeId="27963" r:id="rId206" name="Check Box 3387">
              <controlPr defaultSize="0" autoFill="0" autoLine="0" autoPict="0" altText="">
                <anchor moveWithCells="1">
                  <from>
                    <xdr:col>19</xdr:col>
                    <xdr:colOff>76200</xdr:colOff>
                    <xdr:row>168</xdr:row>
                    <xdr:rowOff>7620</xdr:rowOff>
                  </from>
                  <to>
                    <xdr:col>19</xdr:col>
                    <xdr:colOff>289560</xdr:colOff>
                    <xdr:row>168</xdr:row>
                    <xdr:rowOff>152400</xdr:rowOff>
                  </to>
                </anchor>
              </controlPr>
            </control>
          </mc:Choice>
        </mc:AlternateContent>
        <mc:AlternateContent xmlns:mc="http://schemas.openxmlformats.org/markup-compatibility/2006">
          <mc:Choice Requires="x14">
            <control shapeId="27964" r:id="rId207" name="Check Box 3388">
              <controlPr defaultSize="0" autoFill="0" autoLine="0" autoPict="0" altText="">
                <anchor moveWithCells="1">
                  <from>
                    <xdr:col>21</xdr:col>
                    <xdr:colOff>99060</xdr:colOff>
                    <xdr:row>168</xdr:row>
                    <xdr:rowOff>7620</xdr:rowOff>
                  </from>
                  <to>
                    <xdr:col>21</xdr:col>
                    <xdr:colOff>312420</xdr:colOff>
                    <xdr:row>168</xdr:row>
                    <xdr:rowOff>152400</xdr:rowOff>
                  </to>
                </anchor>
              </controlPr>
            </control>
          </mc:Choice>
        </mc:AlternateContent>
        <mc:AlternateContent xmlns:mc="http://schemas.openxmlformats.org/markup-compatibility/2006">
          <mc:Choice Requires="x14">
            <control shapeId="27968" r:id="rId208" name="Check Box 3392">
              <controlPr defaultSize="0" autoFill="0" autoLine="0" autoPict="0" altText="">
                <anchor moveWithCells="1">
                  <from>
                    <xdr:col>17</xdr:col>
                    <xdr:colOff>68580</xdr:colOff>
                    <xdr:row>169</xdr:row>
                    <xdr:rowOff>7620</xdr:rowOff>
                  </from>
                  <to>
                    <xdr:col>17</xdr:col>
                    <xdr:colOff>274320</xdr:colOff>
                    <xdr:row>169</xdr:row>
                    <xdr:rowOff>152400</xdr:rowOff>
                  </to>
                </anchor>
              </controlPr>
            </control>
          </mc:Choice>
        </mc:AlternateContent>
        <mc:AlternateContent xmlns:mc="http://schemas.openxmlformats.org/markup-compatibility/2006">
          <mc:Choice Requires="x14">
            <control shapeId="27969" r:id="rId209" name="Check Box 3393">
              <controlPr defaultSize="0" autoFill="0" autoLine="0" autoPict="0" altText="">
                <anchor moveWithCells="1">
                  <from>
                    <xdr:col>19</xdr:col>
                    <xdr:colOff>76200</xdr:colOff>
                    <xdr:row>168</xdr:row>
                    <xdr:rowOff>220980</xdr:rowOff>
                  </from>
                  <to>
                    <xdr:col>19</xdr:col>
                    <xdr:colOff>289560</xdr:colOff>
                    <xdr:row>169</xdr:row>
                    <xdr:rowOff>152400</xdr:rowOff>
                  </to>
                </anchor>
              </controlPr>
            </control>
          </mc:Choice>
        </mc:AlternateContent>
        <mc:AlternateContent xmlns:mc="http://schemas.openxmlformats.org/markup-compatibility/2006">
          <mc:Choice Requires="x14">
            <control shapeId="27970" r:id="rId210" name="Check Box 3394">
              <controlPr defaultSize="0" autoFill="0" autoLine="0" autoPict="0" altText="">
                <anchor moveWithCells="1">
                  <from>
                    <xdr:col>21</xdr:col>
                    <xdr:colOff>99060</xdr:colOff>
                    <xdr:row>169</xdr:row>
                    <xdr:rowOff>7620</xdr:rowOff>
                  </from>
                  <to>
                    <xdr:col>21</xdr:col>
                    <xdr:colOff>312420</xdr:colOff>
                    <xdr:row>169</xdr:row>
                    <xdr:rowOff>175260</xdr:rowOff>
                  </to>
                </anchor>
              </controlPr>
            </control>
          </mc:Choice>
        </mc:AlternateContent>
        <mc:AlternateContent xmlns:mc="http://schemas.openxmlformats.org/markup-compatibility/2006">
          <mc:Choice Requires="x14">
            <control shapeId="27974" r:id="rId211" name="Check Box 3398">
              <controlPr defaultSize="0" autoFill="0" autoLine="0" autoPict="0" altText="">
                <anchor moveWithCells="1">
                  <from>
                    <xdr:col>17</xdr:col>
                    <xdr:colOff>68580</xdr:colOff>
                    <xdr:row>170</xdr:row>
                    <xdr:rowOff>7620</xdr:rowOff>
                  </from>
                  <to>
                    <xdr:col>17</xdr:col>
                    <xdr:colOff>274320</xdr:colOff>
                    <xdr:row>170</xdr:row>
                    <xdr:rowOff>152400</xdr:rowOff>
                  </to>
                </anchor>
              </controlPr>
            </control>
          </mc:Choice>
        </mc:AlternateContent>
        <mc:AlternateContent xmlns:mc="http://schemas.openxmlformats.org/markup-compatibility/2006">
          <mc:Choice Requires="x14">
            <control shapeId="27975" r:id="rId212" name="Check Box 3399">
              <controlPr defaultSize="0" autoFill="0" autoLine="0" autoPict="0" altText="">
                <anchor moveWithCells="1">
                  <from>
                    <xdr:col>19</xdr:col>
                    <xdr:colOff>76200</xdr:colOff>
                    <xdr:row>170</xdr:row>
                    <xdr:rowOff>7620</xdr:rowOff>
                  </from>
                  <to>
                    <xdr:col>19</xdr:col>
                    <xdr:colOff>289560</xdr:colOff>
                    <xdr:row>170</xdr:row>
                    <xdr:rowOff>175260</xdr:rowOff>
                  </to>
                </anchor>
              </controlPr>
            </control>
          </mc:Choice>
        </mc:AlternateContent>
        <mc:AlternateContent xmlns:mc="http://schemas.openxmlformats.org/markup-compatibility/2006">
          <mc:Choice Requires="x14">
            <control shapeId="27976" r:id="rId213" name="Check Box 3400">
              <controlPr defaultSize="0" autoFill="0" autoLine="0" autoPict="0" altText="">
                <anchor moveWithCells="1">
                  <from>
                    <xdr:col>21</xdr:col>
                    <xdr:colOff>99060</xdr:colOff>
                    <xdr:row>170</xdr:row>
                    <xdr:rowOff>7620</xdr:rowOff>
                  </from>
                  <to>
                    <xdr:col>21</xdr:col>
                    <xdr:colOff>312420</xdr:colOff>
                    <xdr:row>170</xdr:row>
                    <xdr:rowOff>175260</xdr:rowOff>
                  </to>
                </anchor>
              </controlPr>
            </control>
          </mc:Choice>
        </mc:AlternateContent>
        <mc:AlternateContent xmlns:mc="http://schemas.openxmlformats.org/markup-compatibility/2006">
          <mc:Choice Requires="x14">
            <control shapeId="27980" r:id="rId214" name="Check Box 3404">
              <controlPr defaultSize="0" autoFill="0" autoLine="0" autoPict="0" altText="">
                <anchor moveWithCells="1">
                  <from>
                    <xdr:col>17</xdr:col>
                    <xdr:colOff>76200</xdr:colOff>
                    <xdr:row>171</xdr:row>
                    <xdr:rowOff>22860</xdr:rowOff>
                  </from>
                  <to>
                    <xdr:col>17</xdr:col>
                    <xdr:colOff>289560</xdr:colOff>
                    <xdr:row>171</xdr:row>
                    <xdr:rowOff>175260</xdr:rowOff>
                  </to>
                </anchor>
              </controlPr>
            </control>
          </mc:Choice>
        </mc:AlternateContent>
        <mc:AlternateContent xmlns:mc="http://schemas.openxmlformats.org/markup-compatibility/2006">
          <mc:Choice Requires="x14">
            <control shapeId="27981" r:id="rId215" name="Check Box 3405">
              <controlPr defaultSize="0" autoFill="0" autoLine="0" autoPict="0" altText="">
                <anchor moveWithCells="1">
                  <from>
                    <xdr:col>19</xdr:col>
                    <xdr:colOff>76200</xdr:colOff>
                    <xdr:row>171</xdr:row>
                    <xdr:rowOff>22860</xdr:rowOff>
                  </from>
                  <to>
                    <xdr:col>19</xdr:col>
                    <xdr:colOff>289560</xdr:colOff>
                    <xdr:row>171</xdr:row>
                    <xdr:rowOff>175260</xdr:rowOff>
                  </to>
                </anchor>
              </controlPr>
            </control>
          </mc:Choice>
        </mc:AlternateContent>
        <mc:AlternateContent xmlns:mc="http://schemas.openxmlformats.org/markup-compatibility/2006">
          <mc:Choice Requires="x14">
            <control shapeId="27982" r:id="rId216" name="Check Box 3406">
              <controlPr defaultSize="0" autoFill="0" autoLine="0" autoPict="0" altText="">
                <anchor moveWithCells="1">
                  <from>
                    <xdr:col>21</xdr:col>
                    <xdr:colOff>99060</xdr:colOff>
                    <xdr:row>171</xdr:row>
                    <xdr:rowOff>30480</xdr:rowOff>
                  </from>
                  <to>
                    <xdr:col>21</xdr:col>
                    <xdr:colOff>312420</xdr:colOff>
                    <xdr:row>171</xdr:row>
                    <xdr:rowOff>175260</xdr:rowOff>
                  </to>
                </anchor>
              </controlPr>
            </control>
          </mc:Choice>
        </mc:AlternateContent>
        <mc:AlternateContent xmlns:mc="http://schemas.openxmlformats.org/markup-compatibility/2006">
          <mc:Choice Requires="x14">
            <control shapeId="27986" r:id="rId217" name="Check Box 3410">
              <controlPr defaultSize="0" autoFill="0" autoLine="0" autoPict="0" altText="">
                <anchor moveWithCells="1">
                  <from>
                    <xdr:col>17</xdr:col>
                    <xdr:colOff>76200</xdr:colOff>
                    <xdr:row>172</xdr:row>
                    <xdr:rowOff>7620</xdr:rowOff>
                  </from>
                  <to>
                    <xdr:col>17</xdr:col>
                    <xdr:colOff>289560</xdr:colOff>
                    <xdr:row>172</xdr:row>
                    <xdr:rowOff>152400</xdr:rowOff>
                  </to>
                </anchor>
              </controlPr>
            </control>
          </mc:Choice>
        </mc:AlternateContent>
        <mc:AlternateContent xmlns:mc="http://schemas.openxmlformats.org/markup-compatibility/2006">
          <mc:Choice Requires="x14">
            <control shapeId="27987" r:id="rId218" name="Check Box 3411">
              <controlPr defaultSize="0" autoFill="0" autoLine="0" autoPict="0" altText="">
                <anchor moveWithCells="1">
                  <from>
                    <xdr:col>19</xdr:col>
                    <xdr:colOff>76200</xdr:colOff>
                    <xdr:row>172</xdr:row>
                    <xdr:rowOff>7620</xdr:rowOff>
                  </from>
                  <to>
                    <xdr:col>19</xdr:col>
                    <xdr:colOff>289560</xdr:colOff>
                    <xdr:row>172</xdr:row>
                    <xdr:rowOff>152400</xdr:rowOff>
                  </to>
                </anchor>
              </controlPr>
            </control>
          </mc:Choice>
        </mc:AlternateContent>
        <mc:AlternateContent xmlns:mc="http://schemas.openxmlformats.org/markup-compatibility/2006">
          <mc:Choice Requires="x14">
            <control shapeId="27988" r:id="rId219" name="Check Box 3412">
              <controlPr defaultSize="0" autoFill="0" autoLine="0" autoPict="0" altText="">
                <anchor moveWithCells="1">
                  <from>
                    <xdr:col>21</xdr:col>
                    <xdr:colOff>99060</xdr:colOff>
                    <xdr:row>172</xdr:row>
                    <xdr:rowOff>22860</xdr:rowOff>
                  </from>
                  <to>
                    <xdr:col>21</xdr:col>
                    <xdr:colOff>312420</xdr:colOff>
                    <xdr:row>172</xdr:row>
                    <xdr:rowOff>175260</xdr:rowOff>
                  </to>
                </anchor>
              </controlPr>
            </control>
          </mc:Choice>
        </mc:AlternateContent>
        <mc:AlternateContent xmlns:mc="http://schemas.openxmlformats.org/markup-compatibility/2006">
          <mc:Choice Requires="x14">
            <control shapeId="27992" r:id="rId220" name="Check Box 3416">
              <controlPr defaultSize="0" autoFill="0" autoLine="0" autoPict="0" altText="">
                <anchor moveWithCells="1">
                  <from>
                    <xdr:col>17</xdr:col>
                    <xdr:colOff>68580</xdr:colOff>
                    <xdr:row>173</xdr:row>
                    <xdr:rowOff>22860</xdr:rowOff>
                  </from>
                  <to>
                    <xdr:col>17</xdr:col>
                    <xdr:colOff>274320</xdr:colOff>
                    <xdr:row>173</xdr:row>
                    <xdr:rowOff>175260</xdr:rowOff>
                  </to>
                </anchor>
              </controlPr>
            </control>
          </mc:Choice>
        </mc:AlternateContent>
        <mc:AlternateContent xmlns:mc="http://schemas.openxmlformats.org/markup-compatibility/2006">
          <mc:Choice Requires="x14">
            <control shapeId="27993" r:id="rId221" name="Check Box 3417">
              <controlPr defaultSize="0" autoFill="0" autoLine="0" autoPict="0" altText="">
                <anchor moveWithCells="1">
                  <from>
                    <xdr:col>19</xdr:col>
                    <xdr:colOff>68580</xdr:colOff>
                    <xdr:row>173</xdr:row>
                    <xdr:rowOff>22860</xdr:rowOff>
                  </from>
                  <to>
                    <xdr:col>19</xdr:col>
                    <xdr:colOff>274320</xdr:colOff>
                    <xdr:row>173</xdr:row>
                    <xdr:rowOff>175260</xdr:rowOff>
                  </to>
                </anchor>
              </controlPr>
            </control>
          </mc:Choice>
        </mc:AlternateContent>
        <mc:AlternateContent xmlns:mc="http://schemas.openxmlformats.org/markup-compatibility/2006">
          <mc:Choice Requires="x14">
            <control shapeId="27994" r:id="rId222" name="Check Box 3418">
              <controlPr defaultSize="0" autoFill="0" autoLine="0" autoPict="0" altText="">
                <anchor moveWithCells="1">
                  <from>
                    <xdr:col>21</xdr:col>
                    <xdr:colOff>99060</xdr:colOff>
                    <xdr:row>173</xdr:row>
                    <xdr:rowOff>22860</xdr:rowOff>
                  </from>
                  <to>
                    <xdr:col>21</xdr:col>
                    <xdr:colOff>312420</xdr:colOff>
                    <xdr:row>173</xdr:row>
                    <xdr:rowOff>175260</xdr:rowOff>
                  </to>
                </anchor>
              </controlPr>
            </control>
          </mc:Choice>
        </mc:AlternateContent>
        <mc:AlternateContent xmlns:mc="http://schemas.openxmlformats.org/markup-compatibility/2006">
          <mc:Choice Requires="x14">
            <control shapeId="28009" r:id="rId223" name="Check Box 3433">
              <controlPr defaultSize="0" autoFill="0" autoLine="0" autoPict="0" altText="">
                <anchor moveWithCells="1">
                  <from>
                    <xdr:col>17</xdr:col>
                    <xdr:colOff>76200</xdr:colOff>
                    <xdr:row>72</xdr:row>
                    <xdr:rowOff>60960</xdr:rowOff>
                  </from>
                  <to>
                    <xdr:col>17</xdr:col>
                    <xdr:colOff>289560</xdr:colOff>
                    <xdr:row>72</xdr:row>
                    <xdr:rowOff>190500</xdr:rowOff>
                  </to>
                </anchor>
              </controlPr>
            </control>
          </mc:Choice>
        </mc:AlternateContent>
        <mc:AlternateContent xmlns:mc="http://schemas.openxmlformats.org/markup-compatibility/2006">
          <mc:Choice Requires="x14">
            <control shapeId="28010" r:id="rId224" name="Check Box 3434">
              <controlPr defaultSize="0" autoFill="0" autoLine="0" autoPict="0" altText="">
                <anchor moveWithCells="1">
                  <from>
                    <xdr:col>19</xdr:col>
                    <xdr:colOff>76200</xdr:colOff>
                    <xdr:row>72</xdr:row>
                    <xdr:rowOff>45720</xdr:rowOff>
                  </from>
                  <to>
                    <xdr:col>19</xdr:col>
                    <xdr:colOff>289560</xdr:colOff>
                    <xdr:row>72</xdr:row>
                    <xdr:rowOff>182880</xdr:rowOff>
                  </to>
                </anchor>
              </controlPr>
            </control>
          </mc:Choice>
        </mc:AlternateContent>
        <mc:AlternateContent xmlns:mc="http://schemas.openxmlformats.org/markup-compatibility/2006">
          <mc:Choice Requires="x14">
            <control shapeId="28011" r:id="rId225" name="Check Box 3435">
              <controlPr defaultSize="0" autoFill="0" autoLine="0" autoPict="0" altText="">
                <anchor moveWithCells="1">
                  <from>
                    <xdr:col>21</xdr:col>
                    <xdr:colOff>99060</xdr:colOff>
                    <xdr:row>72</xdr:row>
                    <xdr:rowOff>60960</xdr:rowOff>
                  </from>
                  <to>
                    <xdr:col>21</xdr:col>
                    <xdr:colOff>312420</xdr:colOff>
                    <xdr:row>72</xdr:row>
                    <xdr:rowOff>190500</xdr:rowOff>
                  </to>
                </anchor>
              </controlPr>
            </control>
          </mc:Choice>
        </mc:AlternateContent>
        <mc:AlternateContent xmlns:mc="http://schemas.openxmlformats.org/markup-compatibility/2006">
          <mc:Choice Requires="x14">
            <control shapeId="28015" r:id="rId226" name="Check Box 3439">
              <controlPr defaultSize="0" autoFill="0" autoLine="0" autoPict="0" altText="">
                <anchor moveWithCells="1">
                  <from>
                    <xdr:col>17</xdr:col>
                    <xdr:colOff>76200</xdr:colOff>
                    <xdr:row>73</xdr:row>
                    <xdr:rowOff>22860</xdr:rowOff>
                  </from>
                  <to>
                    <xdr:col>17</xdr:col>
                    <xdr:colOff>289560</xdr:colOff>
                    <xdr:row>73</xdr:row>
                    <xdr:rowOff>403860</xdr:rowOff>
                  </to>
                </anchor>
              </controlPr>
            </control>
          </mc:Choice>
        </mc:AlternateContent>
        <mc:AlternateContent xmlns:mc="http://schemas.openxmlformats.org/markup-compatibility/2006">
          <mc:Choice Requires="x14">
            <control shapeId="28016" r:id="rId227" name="Check Box 3440">
              <controlPr defaultSize="0" autoFill="0" autoLine="0" autoPict="0" altText="">
                <anchor moveWithCells="1">
                  <from>
                    <xdr:col>19</xdr:col>
                    <xdr:colOff>76200</xdr:colOff>
                    <xdr:row>73</xdr:row>
                    <xdr:rowOff>7620</xdr:rowOff>
                  </from>
                  <to>
                    <xdr:col>19</xdr:col>
                    <xdr:colOff>289560</xdr:colOff>
                    <xdr:row>73</xdr:row>
                    <xdr:rowOff>403860</xdr:rowOff>
                  </to>
                </anchor>
              </controlPr>
            </control>
          </mc:Choice>
        </mc:AlternateContent>
        <mc:AlternateContent xmlns:mc="http://schemas.openxmlformats.org/markup-compatibility/2006">
          <mc:Choice Requires="x14">
            <control shapeId="28017" r:id="rId228" name="Check Box 3441">
              <controlPr defaultSize="0" autoFill="0" autoLine="0" autoPict="0" altText="">
                <anchor moveWithCells="1">
                  <from>
                    <xdr:col>21</xdr:col>
                    <xdr:colOff>99060</xdr:colOff>
                    <xdr:row>73</xdr:row>
                    <xdr:rowOff>38100</xdr:rowOff>
                  </from>
                  <to>
                    <xdr:col>21</xdr:col>
                    <xdr:colOff>312420</xdr:colOff>
                    <xdr:row>73</xdr:row>
                    <xdr:rowOff>403860</xdr:rowOff>
                  </to>
                </anchor>
              </controlPr>
            </control>
          </mc:Choice>
        </mc:AlternateContent>
        <mc:AlternateContent xmlns:mc="http://schemas.openxmlformats.org/markup-compatibility/2006">
          <mc:Choice Requires="x14">
            <control shapeId="28027" r:id="rId229" name="Check Box 3451">
              <controlPr defaultSize="0" autoFill="0" autoLine="0" autoPict="0" altText="">
                <anchor moveWithCells="1">
                  <from>
                    <xdr:col>17</xdr:col>
                    <xdr:colOff>76200</xdr:colOff>
                    <xdr:row>74</xdr:row>
                    <xdr:rowOff>45720</xdr:rowOff>
                  </from>
                  <to>
                    <xdr:col>17</xdr:col>
                    <xdr:colOff>289560</xdr:colOff>
                    <xdr:row>74</xdr:row>
                    <xdr:rowOff>190500</xdr:rowOff>
                  </to>
                </anchor>
              </controlPr>
            </control>
          </mc:Choice>
        </mc:AlternateContent>
        <mc:AlternateContent xmlns:mc="http://schemas.openxmlformats.org/markup-compatibility/2006">
          <mc:Choice Requires="x14">
            <control shapeId="28028" r:id="rId230" name="Check Box 3452">
              <controlPr defaultSize="0" autoFill="0" autoLine="0" autoPict="0" altText="">
                <anchor moveWithCells="1">
                  <from>
                    <xdr:col>19</xdr:col>
                    <xdr:colOff>76200</xdr:colOff>
                    <xdr:row>74</xdr:row>
                    <xdr:rowOff>38100</xdr:rowOff>
                  </from>
                  <to>
                    <xdr:col>19</xdr:col>
                    <xdr:colOff>289560</xdr:colOff>
                    <xdr:row>74</xdr:row>
                    <xdr:rowOff>182880</xdr:rowOff>
                  </to>
                </anchor>
              </controlPr>
            </control>
          </mc:Choice>
        </mc:AlternateContent>
        <mc:AlternateContent xmlns:mc="http://schemas.openxmlformats.org/markup-compatibility/2006">
          <mc:Choice Requires="x14">
            <control shapeId="28029" r:id="rId231" name="Check Box 3453">
              <controlPr defaultSize="0" autoFill="0" autoLine="0" autoPict="0" altText="">
                <anchor moveWithCells="1">
                  <from>
                    <xdr:col>21</xdr:col>
                    <xdr:colOff>99060</xdr:colOff>
                    <xdr:row>74</xdr:row>
                    <xdr:rowOff>7620</xdr:rowOff>
                  </from>
                  <to>
                    <xdr:col>21</xdr:col>
                    <xdr:colOff>312420</xdr:colOff>
                    <xdr:row>74</xdr:row>
                    <xdr:rowOff>152400</xdr:rowOff>
                  </to>
                </anchor>
              </controlPr>
            </control>
          </mc:Choice>
        </mc:AlternateContent>
        <mc:AlternateContent xmlns:mc="http://schemas.openxmlformats.org/markup-compatibility/2006">
          <mc:Choice Requires="x14">
            <control shapeId="28039" r:id="rId232" name="Check Box 3463">
              <controlPr defaultSize="0" autoFill="0" autoLine="0" autoPict="0" altText="">
                <anchor moveWithCells="1">
                  <from>
                    <xdr:col>17</xdr:col>
                    <xdr:colOff>76200</xdr:colOff>
                    <xdr:row>75</xdr:row>
                    <xdr:rowOff>38100</xdr:rowOff>
                  </from>
                  <to>
                    <xdr:col>17</xdr:col>
                    <xdr:colOff>289560</xdr:colOff>
                    <xdr:row>75</xdr:row>
                    <xdr:rowOff>182880</xdr:rowOff>
                  </to>
                </anchor>
              </controlPr>
            </control>
          </mc:Choice>
        </mc:AlternateContent>
        <mc:AlternateContent xmlns:mc="http://schemas.openxmlformats.org/markup-compatibility/2006">
          <mc:Choice Requires="x14">
            <control shapeId="28040" r:id="rId233" name="Check Box 3464">
              <controlPr defaultSize="0" autoFill="0" autoLine="0" autoPict="0" altText="">
                <anchor moveWithCells="1">
                  <from>
                    <xdr:col>19</xdr:col>
                    <xdr:colOff>76200</xdr:colOff>
                    <xdr:row>75</xdr:row>
                    <xdr:rowOff>30480</xdr:rowOff>
                  </from>
                  <to>
                    <xdr:col>19</xdr:col>
                    <xdr:colOff>289560</xdr:colOff>
                    <xdr:row>75</xdr:row>
                    <xdr:rowOff>182880</xdr:rowOff>
                  </to>
                </anchor>
              </controlPr>
            </control>
          </mc:Choice>
        </mc:AlternateContent>
        <mc:AlternateContent xmlns:mc="http://schemas.openxmlformats.org/markup-compatibility/2006">
          <mc:Choice Requires="x14">
            <control shapeId="28041" r:id="rId234" name="Check Box 3465">
              <controlPr defaultSize="0" autoFill="0" autoLine="0" autoPict="0" altText="">
                <anchor moveWithCells="1">
                  <from>
                    <xdr:col>21</xdr:col>
                    <xdr:colOff>99060</xdr:colOff>
                    <xdr:row>75</xdr:row>
                    <xdr:rowOff>0</xdr:rowOff>
                  </from>
                  <to>
                    <xdr:col>21</xdr:col>
                    <xdr:colOff>312420</xdr:colOff>
                    <xdr:row>75</xdr:row>
                    <xdr:rowOff>152400</xdr:rowOff>
                  </to>
                </anchor>
              </controlPr>
            </control>
          </mc:Choice>
        </mc:AlternateContent>
        <mc:AlternateContent xmlns:mc="http://schemas.openxmlformats.org/markup-compatibility/2006">
          <mc:Choice Requires="x14">
            <control shapeId="28051" r:id="rId235" name="Check Box 3475">
              <controlPr defaultSize="0" autoFill="0" autoLine="0" autoPict="0" altText="">
                <anchor moveWithCells="1">
                  <from>
                    <xdr:col>17</xdr:col>
                    <xdr:colOff>76200</xdr:colOff>
                    <xdr:row>76</xdr:row>
                    <xdr:rowOff>22860</xdr:rowOff>
                  </from>
                  <to>
                    <xdr:col>17</xdr:col>
                    <xdr:colOff>289560</xdr:colOff>
                    <xdr:row>76</xdr:row>
                    <xdr:rowOff>182880</xdr:rowOff>
                  </to>
                </anchor>
              </controlPr>
            </control>
          </mc:Choice>
        </mc:AlternateContent>
        <mc:AlternateContent xmlns:mc="http://schemas.openxmlformats.org/markup-compatibility/2006">
          <mc:Choice Requires="x14">
            <control shapeId="28052" r:id="rId236" name="Check Box 3476">
              <controlPr defaultSize="0" autoFill="0" autoLine="0" autoPict="0" altText="">
                <anchor moveWithCells="1">
                  <from>
                    <xdr:col>19</xdr:col>
                    <xdr:colOff>76200</xdr:colOff>
                    <xdr:row>76</xdr:row>
                    <xdr:rowOff>7620</xdr:rowOff>
                  </from>
                  <to>
                    <xdr:col>19</xdr:col>
                    <xdr:colOff>289560</xdr:colOff>
                    <xdr:row>76</xdr:row>
                    <xdr:rowOff>152400</xdr:rowOff>
                  </to>
                </anchor>
              </controlPr>
            </control>
          </mc:Choice>
        </mc:AlternateContent>
        <mc:AlternateContent xmlns:mc="http://schemas.openxmlformats.org/markup-compatibility/2006">
          <mc:Choice Requires="x14">
            <control shapeId="28053" r:id="rId237" name="Check Box 3477">
              <controlPr defaultSize="0" autoFill="0" autoLine="0" autoPict="0" altText="">
                <anchor moveWithCells="1">
                  <from>
                    <xdr:col>21</xdr:col>
                    <xdr:colOff>99060</xdr:colOff>
                    <xdr:row>76</xdr:row>
                    <xdr:rowOff>7620</xdr:rowOff>
                  </from>
                  <to>
                    <xdr:col>21</xdr:col>
                    <xdr:colOff>312420</xdr:colOff>
                    <xdr:row>76</xdr:row>
                    <xdr:rowOff>152400</xdr:rowOff>
                  </to>
                </anchor>
              </controlPr>
            </control>
          </mc:Choice>
        </mc:AlternateContent>
        <mc:AlternateContent xmlns:mc="http://schemas.openxmlformats.org/markup-compatibility/2006">
          <mc:Choice Requires="x14">
            <control shapeId="28057" r:id="rId238" name="Check Box 3481">
              <controlPr defaultSize="0" autoFill="0" autoLine="0" autoPict="0" altText="">
                <anchor moveWithCells="1">
                  <from>
                    <xdr:col>17</xdr:col>
                    <xdr:colOff>76200</xdr:colOff>
                    <xdr:row>77</xdr:row>
                    <xdr:rowOff>45720</xdr:rowOff>
                  </from>
                  <to>
                    <xdr:col>17</xdr:col>
                    <xdr:colOff>289560</xdr:colOff>
                    <xdr:row>77</xdr:row>
                    <xdr:rowOff>190500</xdr:rowOff>
                  </to>
                </anchor>
              </controlPr>
            </control>
          </mc:Choice>
        </mc:AlternateContent>
        <mc:AlternateContent xmlns:mc="http://schemas.openxmlformats.org/markup-compatibility/2006">
          <mc:Choice Requires="x14">
            <control shapeId="28058" r:id="rId239" name="Check Box 3482">
              <controlPr defaultSize="0" autoFill="0" autoLine="0" autoPict="0" altText="">
                <anchor moveWithCells="1">
                  <from>
                    <xdr:col>19</xdr:col>
                    <xdr:colOff>76200</xdr:colOff>
                    <xdr:row>77</xdr:row>
                    <xdr:rowOff>38100</xdr:rowOff>
                  </from>
                  <to>
                    <xdr:col>19</xdr:col>
                    <xdr:colOff>289560</xdr:colOff>
                    <xdr:row>77</xdr:row>
                    <xdr:rowOff>182880</xdr:rowOff>
                  </to>
                </anchor>
              </controlPr>
            </control>
          </mc:Choice>
        </mc:AlternateContent>
        <mc:AlternateContent xmlns:mc="http://schemas.openxmlformats.org/markup-compatibility/2006">
          <mc:Choice Requires="x14">
            <control shapeId="28059" r:id="rId240" name="Check Box 3483">
              <controlPr defaultSize="0" autoFill="0" autoLine="0" autoPict="0" altText="">
                <anchor moveWithCells="1">
                  <from>
                    <xdr:col>21</xdr:col>
                    <xdr:colOff>99060</xdr:colOff>
                    <xdr:row>77</xdr:row>
                    <xdr:rowOff>7620</xdr:rowOff>
                  </from>
                  <to>
                    <xdr:col>21</xdr:col>
                    <xdr:colOff>312420</xdr:colOff>
                    <xdr:row>77</xdr:row>
                    <xdr:rowOff>152400</xdr:rowOff>
                  </to>
                </anchor>
              </controlPr>
            </control>
          </mc:Choice>
        </mc:AlternateContent>
        <mc:AlternateContent xmlns:mc="http://schemas.openxmlformats.org/markup-compatibility/2006">
          <mc:Choice Requires="x14">
            <control shapeId="28063" r:id="rId241" name="Check Box 3487">
              <controlPr defaultSize="0" autoFill="0" autoLine="0" autoPict="0" altText="">
                <anchor moveWithCells="1">
                  <from>
                    <xdr:col>17</xdr:col>
                    <xdr:colOff>76200</xdr:colOff>
                    <xdr:row>78</xdr:row>
                    <xdr:rowOff>30480</xdr:rowOff>
                  </from>
                  <to>
                    <xdr:col>17</xdr:col>
                    <xdr:colOff>289560</xdr:colOff>
                    <xdr:row>78</xdr:row>
                    <xdr:rowOff>182880</xdr:rowOff>
                  </to>
                </anchor>
              </controlPr>
            </control>
          </mc:Choice>
        </mc:AlternateContent>
        <mc:AlternateContent xmlns:mc="http://schemas.openxmlformats.org/markup-compatibility/2006">
          <mc:Choice Requires="x14">
            <control shapeId="28064" r:id="rId242" name="Check Box 3488">
              <controlPr defaultSize="0" autoFill="0" autoLine="0" autoPict="0" altText="">
                <anchor moveWithCells="1">
                  <from>
                    <xdr:col>19</xdr:col>
                    <xdr:colOff>76200</xdr:colOff>
                    <xdr:row>78</xdr:row>
                    <xdr:rowOff>30480</xdr:rowOff>
                  </from>
                  <to>
                    <xdr:col>19</xdr:col>
                    <xdr:colOff>289560</xdr:colOff>
                    <xdr:row>78</xdr:row>
                    <xdr:rowOff>190500</xdr:rowOff>
                  </to>
                </anchor>
              </controlPr>
            </control>
          </mc:Choice>
        </mc:AlternateContent>
        <mc:AlternateContent xmlns:mc="http://schemas.openxmlformats.org/markup-compatibility/2006">
          <mc:Choice Requires="x14">
            <control shapeId="28065" r:id="rId243" name="Check Box 3489">
              <controlPr defaultSize="0" autoFill="0" autoLine="0" autoPict="0" altText="">
                <anchor moveWithCells="1">
                  <from>
                    <xdr:col>21</xdr:col>
                    <xdr:colOff>99060</xdr:colOff>
                    <xdr:row>78</xdr:row>
                    <xdr:rowOff>22860</xdr:rowOff>
                  </from>
                  <to>
                    <xdr:col>21</xdr:col>
                    <xdr:colOff>312420</xdr:colOff>
                    <xdr:row>78</xdr:row>
                    <xdr:rowOff>182880</xdr:rowOff>
                  </to>
                </anchor>
              </controlPr>
            </control>
          </mc:Choice>
        </mc:AlternateContent>
        <mc:AlternateContent xmlns:mc="http://schemas.openxmlformats.org/markup-compatibility/2006">
          <mc:Choice Requires="x14">
            <control shapeId="28069" r:id="rId244" name="Check Box 3493">
              <controlPr defaultSize="0" autoFill="0" autoLine="0" autoPict="0" altText="">
                <anchor moveWithCells="1">
                  <from>
                    <xdr:col>17</xdr:col>
                    <xdr:colOff>76200</xdr:colOff>
                    <xdr:row>79</xdr:row>
                    <xdr:rowOff>68580</xdr:rowOff>
                  </from>
                  <to>
                    <xdr:col>17</xdr:col>
                    <xdr:colOff>289560</xdr:colOff>
                    <xdr:row>80</xdr:row>
                    <xdr:rowOff>0</xdr:rowOff>
                  </to>
                </anchor>
              </controlPr>
            </control>
          </mc:Choice>
        </mc:AlternateContent>
        <mc:AlternateContent xmlns:mc="http://schemas.openxmlformats.org/markup-compatibility/2006">
          <mc:Choice Requires="x14">
            <control shapeId="28070" r:id="rId245" name="Check Box 3494">
              <controlPr defaultSize="0" autoFill="0" autoLine="0" autoPict="0" altText="">
                <anchor moveWithCells="1">
                  <from>
                    <xdr:col>19</xdr:col>
                    <xdr:colOff>76200</xdr:colOff>
                    <xdr:row>79</xdr:row>
                    <xdr:rowOff>68580</xdr:rowOff>
                  </from>
                  <to>
                    <xdr:col>19</xdr:col>
                    <xdr:colOff>289560</xdr:colOff>
                    <xdr:row>80</xdr:row>
                    <xdr:rowOff>0</xdr:rowOff>
                  </to>
                </anchor>
              </controlPr>
            </control>
          </mc:Choice>
        </mc:AlternateContent>
        <mc:AlternateContent xmlns:mc="http://schemas.openxmlformats.org/markup-compatibility/2006">
          <mc:Choice Requires="x14">
            <control shapeId="28071" r:id="rId246" name="Check Box 3495">
              <controlPr defaultSize="0" autoFill="0" autoLine="0" autoPict="0" altText="">
                <anchor moveWithCells="1">
                  <from>
                    <xdr:col>21</xdr:col>
                    <xdr:colOff>99060</xdr:colOff>
                    <xdr:row>79</xdr:row>
                    <xdr:rowOff>83820</xdr:rowOff>
                  </from>
                  <to>
                    <xdr:col>21</xdr:col>
                    <xdr:colOff>312420</xdr:colOff>
                    <xdr:row>80</xdr:row>
                    <xdr:rowOff>0</xdr:rowOff>
                  </to>
                </anchor>
              </controlPr>
            </control>
          </mc:Choice>
        </mc:AlternateContent>
        <mc:AlternateContent xmlns:mc="http://schemas.openxmlformats.org/markup-compatibility/2006">
          <mc:Choice Requires="x14">
            <control shapeId="28081" r:id="rId247" name="Check Box 3505">
              <controlPr defaultSize="0" autoFill="0" autoLine="0" autoPict="0" altText="">
                <anchor moveWithCells="1">
                  <from>
                    <xdr:col>17</xdr:col>
                    <xdr:colOff>76200</xdr:colOff>
                    <xdr:row>80</xdr:row>
                    <xdr:rowOff>38100</xdr:rowOff>
                  </from>
                  <to>
                    <xdr:col>17</xdr:col>
                    <xdr:colOff>289560</xdr:colOff>
                    <xdr:row>80</xdr:row>
                    <xdr:rowOff>182880</xdr:rowOff>
                  </to>
                </anchor>
              </controlPr>
            </control>
          </mc:Choice>
        </mc:AlternateContent>
        <mc:AlternateContent xmlns:mc="http://schemas.openxmlformats.org/markup-compatibility/2006">
          <mc:Choice Requires="x14">
            <control shapeId="28082" r:id="rId248" name="Check Box 3506">
              <controlPr defaultSize="0" autoFill="0" autoLine="0" autoPict="0" altText="">
                <anchor moveWithCells="1">
                  <from>
                    <xdr:col>19</xdr:col>
                    <xdr:colOff>76200</xdr:colOff>
                    <xdr:row>80</xdr:row>
                    <xdr:rowOff>30480</xdr:rowOff>
                  </from>
                  <to>
                    <xdr:col>19</xdr:col>
                    <xdr:colOff>289560</xdr:colOff>
                    <xdr:row>80</xdr:row>
                    <xdr:rowOff>182880</xdr:rowOff>
                  </to>
                </anchor>
              </controlPr>
            </control>
          </mc:Choice>
        </mc:AlternateContent>
        <mc:AlternateContent xmlns:mc="http://schemas.openxmlformats.org/markup-compatibility/2006">
          <mc:Choice Requires="x14">
            <control shapeId="28083" r:id="rId249" name="Check Box 3507">
              <controlPr defaultSize="0" autoFill="0" autoLine="0" autoPict="0" altText="">
                <anchor moveWithCells="1">
                  <from>
                    <xdr:col>21</xdr:col>
                    <xdr:colOff>99060</xdr:colOff>
                    <xdr:row>80</xdr:row>
                    <xdr:rowOff>30480</xdr:rowOff>
                  </from>
                  <to>
                    <xdr:col>21</xdr:col>
                    <xdr:colOff>312420</xdr:colOff>
                    <xdr:row>80</xdr:row>
                    <xdr:rowOff>182880</xdr:rowOff>
                  </to>
                </anchor>
              </controlPr>
            </control>
          </mc:Choice>
        </mc:AlternateContent>
        <mc:AlternateContent xmlns:mc="http://schemas.openxmlformats.org/markup-compatibility/2006">
          <mc:Choice Requires="x14">
            <control shapeId="28093" r:id="rId250" name="Check Box 3517">
              <controlPr defaultSize="0" autoFill="0" autoLine="0" autoPict="0" altText="">
                <anchor moveWithCells="1">
                  <from>
                    <xdr:col>17</xdr:col>
                    <xdr:colOff>76200</xdr:colOff>
                    <xdr:row>81</xdr:row>
                    <xdr:rowOff>30480</xdr:rowOff>
                  </from>
                  <to>
                    <xdr:col>17</xdr:col>
                    <xdr:colOff>289560</xdr:colOff>
                    <xdr:row>81</xdr:row>
                    <xdr:rowOff>175260</xdr:rowOff>
                  </to>
                </anchor>
              </controlPr>
            </control>
          </mc:Choice>
        </mc:AlternateContent>
        <mc:AlternateContent xmlns:mc="http://schemas.openxmlformats.org/markup-compatibility/2006">
          <mc:Choice Requires="x14">
            <control shapeId="28094" r:id="rId251" name="Check Box 3518">
              <controlPr defaultSize="0" autoFill="0" autoLine="0" autoPict="0" altText="">
                <anchor moveWithCells="1">
                  <from>
                    <xdr:col>19</xdr:col>
                    <xdr:colOff>76200</xdr:colOff>
                    <xdr:row>81</xdr:row>
                    <xdr:rowOff>7620</xdr:rowOff>
                  </from>
                  <to>
                    <xdr:col>19</xdr:col>
                    <xdr:colOff>289560</xdr:colOff>
                    <xdr:row>81</xdr:row>
                    <xdr:rowOff>152400</xdr:rowOff>
                  </to>
                </anchor>
              </controlPr>
            </control>
          </mc:Choice>
        </mc:AlternateContent>
        <mc:AlternateContent xmlns:mc="http://schemas.openxmlformats.org/markup-compatibility/2006">
          <mc:Choice Requires="x14">
            <control shapeId="28095" r:id="rId252" name="Check Box 3519">
              <controlPr defaultSize="0" autoFill="0" autoLine="0" autoPict="0" altText="">
                <anchor moveWithCells="1">
                  <from>
                    <xdr:col>21</xdr:col>
                    <xdr:colOff>99060</xdr:colOff>
                    <xdr:row>81</xdr:row>
                    <xdr:rowOff>7620</xdr:rowOff>
                  </from>
                  <to>
                    <xdr:col>21</xdr:col>
                    <xdr:colOff>312420</xdr:colOff>
                    <xdr:row>81</xdr:row>
                    <xdr:rowOff>152400</xdr:rowOff>
                  </to>
                </anchor>
              </controlPr>
            </control>
          </mc:Choice>
        </mc:AlternateContent>
        <mc:AlternateContent xmlns:mc="http://schemas.openxmlformats.org/markup-compatibility/2006">
          <mc:Choice Requires="x14">
            <control shapeId="28105" r:id="rId253" name="Check Box 3529">
              <controlPr defaultSize="0" autoFill="0" autoLine="0" autoPict="0" altText="">
                <anchor moveWithCells="1">
                  <from>
                    <xdr:col>17</xdr:col>
                    <xdr:colOff>76200</xdr:colOff>
                    <xdr:row>82</xdr:row>
                    <xdr:rowOff>45720</xdr:rowOff>
                  </from>
                  <to>
                    <xdr:col>17</xdr:col>
                    <xdr:colOff>289560</xdr:colOff>
                    <xdr:row>82</xdr:row>
                    <xdr:rowOff>182880</xdr:rowOff>
                  </to>
                </anchor>
              </controlPr>
            </control>
          </mc:Choice>
        </mc:AlternateContent>
        <mc:AlternateContent xmlns:mc="http://schemas.openxmlformats.org/markup-compatibility/2006">
          <mc:Choice Requires="x14">
            <control shapeId="28106" r:id="rId254" name="Check Box 3530">
              <controlPr defaultSize="0" autoFill="0" autoLine="0" autoPict="0" altText="">
                <anchor moveWithCells="1">
                  <from>
                    <xdr:col>19</xdr:col>
                    <xdr:colOff>76200</xdr:colOff>
                    <xdr:row>82</xdr:row>
                    <xdr:rowOff>38100</xdr:rowOff>
                  </from>
                  <to>
                    <xdr:col>19</xdr:col>
                    <xdr:colOff>289560</xdr:colOff>
                    <xdr:row>82</xdr:row>
                    <xdr:rowOff>175260</xdr:rowOff>
                  </to>
                </anchor>
              </controlPr>
            </control>
          </mc:Choice>
        </mc:AlternateContent>
        <mc:AlternateContent xmlns:mc="http://schemas.openxmlformats.org/markup-compatibility/2006">
          <mc:Choice Requires="x14">
            <control shapeId="28107" r:id="rId255" name="Check Box 3531">
              <controlPr defaultSize="0" autoFill="0" autoLine="0" autoPict="0" altText="">
                <anchor moveWithCells="1">
                  <from>
                    <xdr:col>21</xdr:col>
                    <xdr:colOff>99060</xdr:colOff>
                    <xdr:row>82</xdr:row>
                    <xdr:rowOff>7620</xdr:rowOff>
                  </from>
                  <to>
                    <xdr:col>21</xdr:col>
                    <xdr:colOff>312420</xdr:colOff>
                    <xdr:row>82</xdr:row>
                    <xdr:rowOff>152400</xdr:rowOff>
                  </to>
                </anchor>
              </controlPr>
            </control>
          </mc:Choice>
        </mc:AlternateContent>
        <mc:AlternateContent xmlns:mc="http://schemas.openxmlformats.org/markup-compatibility/2006">
          <mc:Choice Requires="x14">
            <control shapeId="28111" r:id="rId256" name="Check Box 3535">
              <controlPr defaultSize="0" autoFill="0" autoLine="0" autoPict="0" altText="">
                <anchor moveWithCells="1">
                  <from>
                    <xdr:col>17</xdr:col>
                    <xdr:colOff>76200</xdr:colOff>
                    <xdr:row>83</xdr:row>
                    <xdr:rowOff>45720</xdr:rowOff>
                  </from>
                  <to>
                    <xdr:col>17</xdr:col>
                    <xdr:colOff>289560</xdr:colOff>
                    <xdr:row>83</xdr:row>
                    <xdr:rowOff>182880</xdr:rowOff>
                  </to>
                </anchor>
              </controlPr>
            </control>
          </mc:Choice>
        </mc:AlternateContent>
        <mc:AlternateContent xmlns:mc="http://schemas.openxmlformats.org/markup-compatibility/2006">
          <mc:Choice Requires="x14">
            <control shapeId="28112" r:id="rId257" name="Check Box 3536">
              <controlPr defaultSize="0" autoFill="0" autoLine="0" autoPict="0" altText="">
                <anchor moveWithCells="1">
                  <from>
                    <xdr:col>19</xdr:col>
                    <xdr:colOff>76200</xdr:colOff>
                    <xdr:row>83</xdr:row>
                    <xdr:rowOff>38100</xdr:rowOff>
                  </from>
                  <to>
                    <xdr:col>19</xdr:col>
                    <xdr:colOff>289560</xdr:colOff>
                    <xdr:row>83</xdr:row>
                    <xdr:rowOff>175260</xdr:rowOff>
                  </to>
                </anchor>
              </controlPr>
            </control>
          </mc:Choice>
        </mc:AlternateContent>
        <mc:AlternateContent xmlns:mc="http://schemas.openxmlformats.org/markup-compatibility/2006">
          <mc:Choice Requires="x14">
            <control shapeId="28113" r:id="rId258" name="Check Box 3537">
              <controlPr defaultSize="0" autoFill="0" autoLine="0" autoPict="0" altText="">
                <anchor moveWithCells="1">
                  <from>
                    <xdr:col>21</xdr:col>
                    <xdr:colOff>99060</xdr:colOff>
                    <xdr:row>83</xdr:row>
                    <xdr:rowOff>7620</xdr:rowOff>
                  </from>
                  <to>
                    <xdr:col>21</xdr:col>
                    <xdr:colOff>312420</xdr:colOff>
                    <xdr:row>83</xdr:row>
                    <xdr:rowOff>152400</xdr:rowOff>
                  </to>
                </anchor>
              </controlPr>
            </control>
          </mc:Choice>
        </mc:AlternateContent>
        <mc:AlternateContent xmlns:mc="http://schemas.openxmlformats.org/markup-compatibility/2006">
          <mc:Choice Requires="x14">
            <control shapeId="28157" r:id="rId259" name="Check Box 3581">
              <controlPr defaultSize="0" autoFill="0" autoLine="0" autoPict="0" altText="">
                <anchor moveWithCells="1">
                  <from>
                    <xdr:col>17</xdr:col>
                    <xdr:colOff>76200</xdr:colOff>
                    <xdr:row>108</xdr:row>
                    <xdr:rowOff>0</xdr:rowOff>
                  </from>
                  <to>
                    <xdr:col>17</xdr:col>
                    <xdr:colOff>289560</xdr:colOff>
                    <xdr:row>108</xdr:row>
                    <xdr:rowOff>152400</xdr:rowOff>
                  </to>
                </anchor>
              </controlPr>
            </control>
          </mc:Choice>
        </mc:AlternateContent>
        <mc:AlternateContent xmlns:mc="http://schemas.openxmlformats.org/markup-compatibility/2006">
          <mc:Choice Requires="x14">
            <control shapeId="28158" r:id="rId260" name="Check Box 3582">
              <controlPr defaultSize="0" autoFill="0" autoLine="0" autoPict="0" altText="">
                <anchor moveWithCells="1">
                  <from>
                    <xdr:col>19</xdr:col>
                    <xdr:colOff>76200</xdr:colOff>
                    <xdr:row>108</xdr:row>
                    <xdr:rowOff>0</xdr:rowOff>
                  </from>
                  <to>
                    <xdr:col>19</xdr:col>
                    <xdr:colOff>289560</xdr:colOff>
                    <xdr:row>108</xdr:row>
                    <xdr:rowOff>152400</xdr:rowOff>
                  </to>
                </anchor>
              </controlPr>
            </control>
          </mc:Choice>
        </mc:AlternateContent>
        <mc:AlternateContent xmlns:mc="http://schemas.openxmlformats.org/markup-compatibility/2006">
          <mc:Choice Requires="x14">
            <control shapeId="28159" r:id="rId261" name="Check Box 3583">
              <controlPr defaultSize="0" autoFill="0" autoLine="0" autoPict="0" altText="">
                <anchor moveWithCells="1">
                  <from>
                    <xdr:col>21</xdr:col>
                    <xdr:colOff>99060</xdr:colOff>
                    <xdr:row>108</xdr:row>
                    <xdr:rowOff>0</xdr:rowOff>
                  </from>
                  <to>
                    <xdr:col>21</xdr:col>
                    <xdr:colOff>312420</xdr:colOff>
                    <xdr:row>108</xdr:row>
                    <xdr:rowOff>152400</xdr:rowOff>
                  </to>
                </anchor>
              </controlPr>
            </control>
          </mc:Choice>
        </mc:AlternateContent>
        <mc:AlternateContent xmlns:mc="http://schemas.openxmlformats.org/markup-compatibility/2006">
          <mc:Choice Requires="x14">
            <control shapeId="28169" r:id="rId262" name="Check Box 3593">
              <controlPr defaultSize="0" autoFill="0" autoLine="0" autoPict="0" altText="">
                <anchor moveWithCells="1">
                  <from>
                    <xdr:col>17</xdr:col>
                    <xdr:colOff>76200</xdr:colOff>
                    <xdr:row>108</xdr:row>
                    <xdr:rowOff>198120</xdr:rowOff>
                  </from>
                  <to>
                    <xdr:col>17</xdr:col>
                    <xdr:colOff>289560</xdr:colOff>
                    <xdr:row>109</xdr:row>
                    <xdr:rowOff>198120</xdr:rowOff>
                  </to>
                </anchor>
              </controlPr>
            </control>
          </mc:Choice>
        </mc:AlternateContent>
        <mc:AlternateContent xmlns:mc="http://schemas.openxmlformats.org/markup-compatibility/2006">
          <mc:Choice Requires="x14">
            <control shapeId="28170" r:id="rId263" name="Check Box 3594">
              <controlPr defaultSize="0" autoFill="0" autoLine="0" autoPict="0" altText="">
                <anchor moveWithCells="1">
                  <from>
                    <xdr:col>19</xdr:col>
                    <xdr:colOff>76200</xdr:colOff>
                    <xdr:row>109</xdr:row>
                    <xdr:rowOff>30480</xdr:rowOff>
                  </from>
                  <to>
                    <xdr:col>19</xdr:col>
                    <xdr:colOff>289560</xdr:colOff>
                    <xdr:row>110</xdr:row>
                    <xdr:rowOff>0</xdr:rowOff>
                  </to>
                </anchor>
              </controlPr>
            </control>
          </mc:Choice>
        </mc:AlternateContent>
        <mc:AlternateContent xmlns:mc="http://schemas.openxmlformats.org/markup-compatibility/2006">
          <mc:Choice Requires="x14">
            <control shapeId="28171" r:id="rId264" name="Check Box 3595">
              <controlPr defaultSize="0" autoFill="0" autoLine="0" autoPict="0" altText="">
                <anchor moveWithCells="1">
                  <from>
                    <xdr:col>21</xdr:col>
                    <xdr:colOff>99060</xdr:colOff>
                    <xdr:row>109</xdr:row>
                    <xdr:rowOff>30480</xdr:rowOff>
                  </from>
                  <to>
                    <xdr:col>21</xdr:col>
                    <xdr:colOff>312420</xdr:colOff>
                    <xdr:row>110</xdr:row>
                    <xdr:rowOff>0</xdr:rowOff>
                  </to>
                </anchor>
              </controlPr>
            </control>
          </mc:Choice>
        </mc:AlternateContent>
        <mc:AlternateContent xmlns:mc="http://schemas.openxmlformats.org/markup-compatibility/2006">
          <mc:Choice Requires="x14">
            <control shapeId="28175" r:id="rId265" name="Check Box 3599">
              <controlPr defaultSize="0" autoFill="0" autoLine="0" autoPict="0" altText="">
                <anchor moveWithCells="1">
                  <from>
                    <xdr:col>17</xdr:col>
                    <xdr:colOff>76200</xdr:colOff>
                    <xdr:row>110</xdr:row>
                    <xdr:rowOff>30480</xdr:rowOff>
                  </from>
                  <to>
                    <xdr:col>17</xdr:col>
                    <xdr:colOff>289560</xdr:colOff>
                    <xdr:row>110</xdr:row>
                    <xdr:rowOff>175260</xdr:rowOff>
                  </to>
                </anchor>
              </controlPr>
            </control>
          </mc:Choice>
        </mc:AlternateContent>
        <mc:AlternateContent xmlns:mc="http://schemas.openxmlformats.org/markup-compatibility/2006">
          <mc:Choice Requires="x14">
            <control shapeId="28176" r:id="rId266" name="Check Box 3600">
              <controlPr defaultSize="0" autoFill="0" autoLine="0" autoPict="0" altText="">
                <anchor moveWithCells="1">
                  <from>
                    <xdr:col>19</xdr:col>
                    <xdr:colOff>76200</xdr:colOff>
                    <xdr:row>110</xdr:row>
                    <xdr:rowOff>7620</xdr:rowOff>
                  </from>
                  <to>
                    <xdr:col>19</xdr:col>
                    <xdr:colOff>289560</xdr:colOff>
                    <xdr:row>110</xdr:row>
                    <xdr:rowOff>152400</xdr:rowOff>
                  </to>
                </anchor>
              </controlPr>
            </control>
          </mc:Choice>
        </mc:AlternateContent>
        <mc:AlternateContent xmlns:mc="http://schemas.openxmlformats.org/markup-compatibility/2006">
          <mc:Choice Requires="x14">
            <control shapeId="28177" r:id="rId267" name="Check Box 3601">
              <controlPr defaultSize="0" autoFill="0" autoLine="0" autoPict="0" altText="">
                <anchor moveWithCells="1">
                  <from>
                    <xdr:col>21</xdr:col>
                    <xdr:colOff>99060</xdr:colOff>
                    <xdr:row>110</xdr:row>
                    <xdr:rowOff>7620</xdr:rowOff>
                  </from>
                  <to>
                    <xdr:col>21</xdr:col>
                    <xdr:colOff>312420</xdr:colOff>
                    <xdr:row>110</xdr:row>
                    <xdr:rowOff>152400</xdr:rowOff>
                  </to>
                </anchor>
              </controlPr>
            </control>
          </mc:Choice>
        </mc:AlternateContent>
        <mc:AlternateContent xmlns:mc="http://schemas.openxmlformats.org/markup-compatibility/2006">
          <mc:Choice Requires="x14">
            <control shapeId="28187" r:id="rId268" name="Check Box 3611">
              <controlPr defaultSize="0" autoFill="0" autoLine="0" autoPict="0" altText="">
                <anchor moveWithCells="1">
                  <from>
                    <xdr:col>17</xdr:col>
                    <xdr:colOff>76200</xdr:colOff>
                    <xdr:row>111</xdr:row>
                    <xdr:rowOff>0</xdr:rowOff>
                  </from>
                  <to>
                    <xdr:col>17</xdr:col>
                    <xdr:colOff>289560</xdr:colOff>
                    <xdr:row>111</xdr:row>
                    <xdr:rowOff>175260</xdr:rowOff>
                  </to>
                </anchor>
              </controlPr>
            </control>
          </mc:Choice>
        </mc:AlternateContent>
        <mc:AlternateContent xmlns:mc="http://schemas.openxmlformats.org/markup-compatibility/2006">
          <mc:Choice Requires="x14">
            <control shapeId="28188" r:id="rId269" name="Check Box 3612">
              <controlPr defaultSize="0" autoFill="0" autoLine="0" autoPict="0" altText="">
                <anchor moveWithCells="1">
                  <from>
                    <xdr:col>19</xdr:col>
                    <xdr:colOff>76200</xdr:colOff>
                    <xdr:row>111</xdr:row>
                    <xdr:rowOff>7620</xdr:rowOff>
                  </from>
                  <to>
                    <xdr:col>19</xdr:col>
                    <xdr:colOff>289560</xdr:colOff>
                    <xdr:row>111</xdr:row>
                    <xdr:rowOff>152400</xdr:rowOff>
                  </to>
                </anchor>
              </controlPr>
            </control>
          </mc:Choice>
        </mc:AlternateContent>
        <mc:AlternateContent xmlns:mc="http://schemas.openxmlformats.org/markup-compatibility/2006">
          <mc:Choice Requires="x14">
            <control shapeId="28189" r:id="rId270" name="Check Box 3613">
              <controlPr defaultSize="0" autoFill="0" autoLine="0" autoPict="0" altText="">
                <anchor moveWithCells="1">
                  <from>
                    <xdr:col>21</xdr:col>
                    <xdr:colOff>99060</xdr:colOff>
                    <xdr:row>111</xdr:row>
                    <xdr:rowOff>7620</xdr:rowOff>
                  </from>
                  <to>
                    <xdr:col>21</xdr:col>
                    <xdr:colOff>312420</xdr:colOff>
                    <xdr:row>111</xdr:row>
                    <xdr:rowOff>152400</xdr:rowOff>
                  </to>
                </anchor>
              </controlPr>
            </control>
          </mc:Choice>
        </mc:AlternateContent>
        <mc:AlternateContent xmlns:mc="http://schemas.openxmlformats.org/markup-compatibility/2006">
          <mc:Choice Requires="x14">
            <control shapeId="28193" r:id="rId271" name="Check Box 3617">
              <controlPr defaultSize="0" autoFill="0" autoLine="0" autoPict="0" altText="">
                <anchor moveWithCells="1">
                  <from>
                    <xdr:col>17</xdr:col>
                    <xdr:colOff>76200</xdr:colOff>
                    <xdr:row>112</xdr:row>
                    <xdr:rowOff>30480</xdr:rowOff>
                  </from>
                  <to>
                    <xdr:col>17</xdr:col>
                    <xdr:colOff>289560</xdr:colOff>
                    <xdr:row>113</xdr:row>
                    <xdr:rowOff>0</xdr:rowOff>
                  </to>
                </anchor>
              </controlPr>
            </control>
          </mc:Choice>
        </mc:AlternateContent>
        <mc:AlternateContent xmlns:mc="http://schemas.openxmlformats.org/markup-compatibility/2006">
          <mc:Choice Requires="x14">
            <control shapeId="28194" r:id="rId272" name="Check Box 3618">
              <controlPr defaultSize="0" autoFill="0" autoLine="0" autoPict="0" altText="">
                <anchor moveWithCells="1">
                  <from>
                    <xdr:col>19</xdr:col>
                    <xdr:colOff>76200</xdr:colOff>
                    <xdr:row>112</xdr:row>
                    <xdr:rowOff>7620</xdr:rowOff>
                  </from>
                  <to>
                    <xdr:col>19</xdr:col>
                    <xdr:colOff>289560</xdr:colOff>
                    <xdr:row>112</xdr:row>
                    <xdr:rowOff>152400</xdr:rowOff>
                  </to>
                </anchor>
              </controlPr>
            </control>
          </mc:Choice>
        </mc:AlternateContent>
        <mc:AlternateContent xmlns:mc="http://schemas.openxmlformats.org/markup-compatibility/2006">
          <mc:Choice Requires="x14">
            <control shapeId="28195" r:id="rId273" name="Check Box 3619">
              <controlPr defaultSize="0" autoFill="0" autoLine="0" autoPict="0" altText="">
                <anchor moveWithCells="1">
                  <from>
                    <xdr:col>21</xdr:col>
                    <xdr:colOff>99060</xdr:colOff>
                    <xdr:row>112</xdr:row>
                    <xdr:rowOff>7620</xdr:rowOff>
                  </from>
                  <to>
                    <xdr:col>21</xdr:col>
                    <xdr:colOff>312420</xdr:colOff>
                    <xdr:row>112</xdr:row>
                    <xdr:rowOff>152400</xdr:rowOff>
                  </to>
                </anchor>
              </controlPr>
            </control>
          </mc:Choice>
        </mc:AlternateContent>
        <mc:AlternateContent xmlns:mc="http://schemas.openxmlformats.org/markup-compatibility/2006">
          <mc:Choice Requires="x14">
            <control shapeId="28200" r:id="rId274" name="Check Box 3624">
              <controlPr defaultSize="0" autoFill="0" autoLine="0" autoPict="0" altText="">
                <anchor moveWithCells="1">
                  <from>
                    <xdr:col>19</xdr:col>
                    <xdr:colOff>76200</xdr:colOff>
                    <xdr:row>113</xdr:row>
                    <xdr:rowOff>30480</xdr:rowOff>
                  </from>
                  <to>
                    <xdr:col>19</xdr:col>
                    <xdr:colOff>289560</xdr:colOff>
                    <xdr:row>113</xdr:row>
                    <xdr:rowOff>175260</xdr:rowOff>
                  </to>
                </anchor>
              </controlPr>
            </control>
          </mc:Choice>
        </mc:AlternateContent>
        <mc:AlternateContent xmlns:mc="http://schemas.openxmlformats.org/markup-compatibility/2006">
          <mc:Choice Requires="x14">
            <control shapeId="28205" r:id="rId275" name="Check Box 3629">
              <controlPr defaultSize="0" autoFill="0" autoLine="0" autoPict="0" altText="">
                <anchor moveWithCells="1">
                  <from>
                    <xdr:col>17</xdr:col>
                    <xdr:colOff>76200</xdr:colOff>
                    <xdr:row>114</xdr:row>
                    <xdr:rowOff>38100</xdr:rowOff>
                  </from>
                  <to>
                    <xdr:col>17</xdr:col>
                    <xdr:colOff>289560</xdr:colOff>
                    <xdr:row>115</xdr:row>
                    <xdr:rowOff>0</xdr:rowOff>
                  </to>
                </anchor>
              </controlPr>
            </control>
          </mc:Choice>
        </mc:AlternateContent>
        <mc:AlternateContent xmlns:mc="http://schemas.openxmlformats.org/markup-compatibility/2006">
          <mc:Choice Requires="x14">
            <control shapeId="28206" r:id="rId276" name="Check Box 3630">
              <controlPr defaultSize="0" autoFill="0" autoLine="0" autoPict="0" altText="">
                <anchor moveWithCells="1">
                  <from>
                    <xdr:col>19</xdr:col>
                    <xdr:colOff>76200</xdr:colOff>
                    <xdr:row>114</xdr:row>
                    <xdr:rowOff>38100</xdr:rowOff>
                  </from>
                  <to>
                    <xdr:col>19</xdr:col>
                    <xdr:colOff>289560</xdr:colOff>
                    <xdr:row>115</xdr:row>
                    <xdr:rowOff>0</xdr:rowOff>
                  </to>
                </anchor>
              </controlPr>
            </control>
          </mc:Choice>
        </mc:AlternateContent>
        <mc:AlternateContent xmlns:mc="http://schemas.openxmlformats.org/markup-compatibility/2006">
          <mc:Choice Requires="x14">
            <control shapeId="28207" r:id="rId277" name="Check Box 3631">
              <controlPr defaultSize="0" autoFill="0" autoLine="0" autoPict="0" altText="">
                <anchor moveWithCells="1">
                  <from>
                    <xdr:col>21</xdr:col>
                    <xdr:colOff>99060</xdr:colOff>
                    <xdr:row>114</xdr:row>
                    <xdr:rowOff>38100</xdr:rowOff>
                  </from>
                  <to>
                    <xdr:col>21</xdr:col>
                    <xdr:colOff>312420</xdr:colOff>
                    <xdr:row>114</xdr:row>
                    <xdr:rowOff>388620</xdr:rowOff>
                  </to>
                </anchor>
              </controlPr>
            </control>
          </mc:Choice>
        </mc:AlternateContent>
        <mc:AlternateContent xmlns:mc="http://schemas.openxmlformats.org/markup-compatibility/2006">
          <mc:Choice Requires="x14">
            <control shapeId="28211" r:id="rId278" name="Check Box 3635">
              <controlPr defaultSize="0" autoFill="0" autoLine="0" autoPict="0" altText="">
                <anchor moveWithCells="1">
                  <from>
                    <xdr:col>17</xdr:col>
                    <xdr:colOff>76200</xdr:colOff>
                    <xdr:row>115</xdr:row>
                    <xdr:rowOff>7620</xdr:rowOff>
                  </from>
                  <to>
                    <xdr:col>17</xdr:col>
                    <xdr:colOff>289560</xdr:colOff>
                    <xdr:row>115</xdr:row>
                    <xdr:rowOff>175260</xdr:rowOff>
                  </to>
                </anchor>
              </controlPr>
            </control>
          </mc:Choice>
        </mc:AlternateContent>
        <mc:AlternateContent xmlns:mc="http://schemas.openxmlformats.org/markup-compatibility/2006">
          <mc:Choice Requires="x14">
            <control shapeId="28212" r:id="rId279" name="Check Box 3636">
              <controlPr defaultSize="0" autoFill="0" autoLine="0" autoPict="0" altText="">
                <anchor moveWithCells="1">
                  <from>
                    <xdr:col>19</xdr:col>
                    <xdr:colOff>76200</xdr:colOff>
                    <xdr:row>115</xdr:row>
                    <xdr:rowOff>30480</xdr:rowOff>
                  </from>
                  <to>
                    <xdr:col>19</xdr:col>
                    <xdr:colOff>289560</xdr:colOff>
                    <xdr:row>115</xdr:row>
                    <xdr:rowOff>160020</xdr:rowOff>
                  </to>
                </anchor>
              </controlPr>
            </control>
          </mc:Choice>
        </mc:AlternateContent>
        <mc:AlternateContent xmlns:mc="http://schemas.openxmlformats.org/markup-compatibility/2006">
          <mc:Choice Requires="x14">
            <control shapeId="28213" r:id="rId280" name="Check Box 3637">
              <controlPr defaultSize="0" autoFill="0" autoLine="0" autoPict="0" altText="">
                <anchor moveWithCells="1">
                  <from>
                    <xdr:col>21</xdr:col>
                    <xdr:colOff>99060</xdr:colOff>
                    <xdr:row>115</xdr:row>
                    <xdr:rowOff>7620</xdr:rowOff>
                  </from>
                  <to>
                    <xdr:col>21</xdr:col>
                    <xdr:colOff>312420</xdr:colOff>
                    <xdr:row>115</xdr:row>
                    <xdr:rowOff>152400</xdr:rowOff>
                  </to>
                </anchor>
              </controlPr>
            </control>
          </mc:Choice>
        </mc:AlternateContent>
        <mc:AlternateContent xmlns:mc="http://schemas.openxmlformats.org/markup-compatibility/2006">
          <mc:Choice Requires="x14">
            <control shapeId="28217" r:id="rId281" name="Check Box 3641">
              <controlPr defaultSize="0" autoFill="0" autoLine="0" autoPict="0" altText="">
                <anchor moveWithCells="1">
                  <from>
                    <xdr:col>17</xdr:col>
                    <xdr:colOff>76200</xdr:colOff>
                    <xdr:row>115</xdr:row>
                    <xdr:rowOff>121920</xdr:rowOff>
                  </from>
                  <to>
                    <xdr:col>17</xdr:col>
                    <xdr:colOff>289560</xdr:colOff>
                    <xdr:row>117</xdr:row>
                    <xdr:rowOff>45720</xdr:rowOff>
                  </to>
                </anchor>
              </controlPr>
            </control>
          </mc:Choice>
        </mc:AlternateContent>
        <mc:AlternateContent xmlns:mc="http://schemas.openxmlformats.org/markup-compatibility/2006">
          <mc:Choice Requires="x14">
            <control shapeId="28218" r:id="rId282" name="Check Box 3642">
              <controlPr defaultSize="0" autoFill="0" autoLine="0" autoPict="0" altText="">
                <anchor moveWithCells="1">
                  <from>
                    <xdr:col>19</xdr:col>
                    <xdr:colOff>76200</xdr:colOff>
                    <xdr:row>115</xdr:row>
                    <xdr:rowOff>121920</xdr:rowOff>
                  </from>
                  <to>
                    <xdr:col>19</xdr:col>
                    <xdr:colOff>289560</xdr:colOff>
                    <xdr:row>117</xdr:row>
                    <xdr:rowOff>30480</xdr:rowOff>
                  </to>
                </anchor>
              </controlPr>
            </control>
          </mc:Choice>
        </mc:AlternateContent>
        <mc:AlternateContent xmlns:mc="http://schemas.openxmlformats.org/markup-compatibility/2006">
          <mc:Choice Requires="x14">
            <control shapeId="28219" r:id="rId283" name="Check Box 3643">
              <controlPr defaultSize="0" autoFill="0" autoLine="0" autoPict="0" altText="">
                <anchor moveWithCells="1">
                  <from>
                    <xdr:col>21</xdr:col>
                    <xdr:colOff>99060</xdr:colOff>
                    <xdr:row>115</xdr:row>
                    <xdr:rowOff>114300</xdr:rowOff>
                  </from>
                  <to>
                    <xdr:col>21</xdr:col>
                    <xdr:colOff>312420</xdr:colOff>
                    <xdr:row>117</xdr:row>
                    <xdr:rowOff>15240</xdr:rowOff>
                  </to>
                </anchor>
              </controlPr>
            </control>
          </mc:Choice>
        </mc:AlternateContent>
        <mc:AlternateContent xmlns:mc="http://schemas.openxmlformats.org/markup-compatibility/2006">
          <mc:Choice Requires="x14">
            <control shapeId="28223" r:id="rId284" name="Check Box 3647">
              <controlPr defaultSize="0" autoFill="0" autoLine="0" autoPict="0" altText="">
                <anchor moveWithCells="1">
                  <from>
                    <xdr:col>17</xdr:col>
                    <xdr:colOff>76200</xdr:colOff>
                    <xdr:row>117</xdr:row>
                    <xdr:rowOff>228600</xdr:rowOff>
                  </from>
                  <to>
                    <xdr:col>17</xdr:col>
                    <xdr:colOff>289560</xdr:colOff>
                    <xdr:row>117</xdr:row>
                    <xdr:rowOff>381000</xdr:rowOff>
                  </to>
                </anchor>
              </controlPr>
            </control>
          </mc:Choice>
        </mc:AlternateContent>
        <mc:AlternateContent xmlns:mc="http://schemas.openxmlformats.org/markup-compatibility/2006">
          <mc:Choice Requires="x14">
            <control shapeId="28224" r:id="rId285" name="Check Box 3648">
              <controlPr defaultSize="0" autoFill="0" autoLine="0" autoPict="0" altText="">
                <anchor moveWithCells="1">
                  <from>
                    <xdr:col>19</xdr:col>
                    <xdr:colOff>76200</xdr:colOff>
                    <xdr:row>117</xdr:row>
                    <xdr:rowOff>251460</xdr:rowOff>
                  </from>
                  <to>
                    <xdr:col>19</xdr:col>
                    <xdr:colOff>289560</xdr:colOff>
                    <xdr:row>117</xdr:row>
                    <xdr:rowOff>403860</xdr:rowOff>
                  </to>
                </anchor>
              </controlPr>
            </control>
          </mc:Choice>
        </mc:AlternateContent>
        <mc:AlternateContent xmlns:mc="http://schemas.openxmlformats.org/markup-compatibility/2006">
          <mc:Choice Requires="x14">
            <control shapeId="28225" r:id="rId286" name="Check Box 3649">
              <controlPr defaultSize="0" autoFill="0" autoLine="0" autoPict="0" altText="">
                <anchor moveWithCells="1">
                  <from>
                    <xdr:col>21</xdr:col>
                    <xdr:colOff>99060</xdr:colOff>
                    <xdr:row>117</xdr:row>
                    <xdr:rowOff>251460</xdr:rowOff>
                  </from>
                  <to>
                    <xdr:col>21</xdr:col>
                    <xdr:colOff>312420</xdr:colOff>
                    <xdr:row>117</xdr:row>
                    <xdr:rowOff>403860</xdr:rowOff>
                  </to>
                </anchor>
              </controlPr>
            </control>
          </mc:Choice>
        </mc:AlternateContent>
        <mc:AlternateContent xmlns:mc="http://schemas.openxmlformats.org/markup-compatibility/2006">
          <mc:Choice Requires="x14">
            <control shapeId="28229" r:id="rId287" name="Check Box 3653">
              <controlPr defaultSize="0" autoFill="0" autoLine="0" autoPict="0" altText="">
                <anchor moveWithCells="1">
                  <from>
                    <xdr:col>17</xdr:col>
                    <xdr:colOff>76200</xdr:colOff>
                    <xdr:row>118</xdr:row>
                    <xdr:rowOff>22860</xdr:rowOff>
                  </from>
                  <to>
                    <xdr:col>17</xdr:col>
                    <xdr:colOff>289560</xdr:colOff>
                    <xdr:row>118</xdr:row>
                    <xdr:rowOff>175260</xdr:rowOff>
                  </to>
                </anchor>
              </controlPr>
            </control>
          </mc:Choice>
        </mc:AlternateContent>
        <mc:AlternateContent xmlns:mc="http://schemas.openxmlformats.org/markup-compatibility/2006">
          <mc:Choice Requires="x14">
            <control shapeId="28230" r:id="rId288" name="Check Box 3654">
              <controlPr defaultSize="0" autoFill="0" autoLine="0" autoPict="0" altText="">
                <anchor moveWithCells="1">
                  <from>
                    <xdr:col>19</xdr:col>
                    <xdr:colOff>76200</xdr:colOff>
                    <xdr:row>118</xdr:row>
                    <xdr:rowOff>7620</xdr:rowOff>
                  </from>
                  <to>
                    <xdr:col>19</xdr:col>
                    <xdr:colOff>289560</xdr:colOff>
                    <xdr:row>118</xdr:row>
                    <xdr:rowOff>152400</xdr:rowOff>
                  </to>
                </anchor>
              </controlPr>
            </control>
          </mc:Choice>
        </mc:AlternateContent>
        <mc:AlternateContent xmlns:mc="http://schemas.openxmlformats.org/markup-compatibility/2006">
          <mc:Choice Requires="x14">
            <control shapeId="28231" r:id="rId289" name="Check Box 3655">
              <controlPr defaultSize="0" autoFill="0" autoLine="0" autoPict="0" altText="">
                <anchor moveWithCells="1">
                  <from>
                    <xdr:col>21</xdr:col>
                    <xdr:colOff>99060</xdr:colOff>
                    <xdr:row>118</xdr:row>
                    <xdr:rowOff>7620</xdr:rowOff>
                  </from>
                  <to>
                    <xdr:col>21</xdr:col>
                    <xdr:colOff>312420</xdr:colOff>
                    <xdr:row>118</xdr:row>
                    <xdr:rowOff>152400</xdr:rowOff>
                  </to>
                </anchor>
              </controlPr>
            </control>
          </mc:Choice>
        </mc:AlternateContent>
        <mc:AlternateContent xmlns:mc="http://schemas.openxmlformats.org/markup-compatibility/2006">
          <mc:Choice Requires="x14">
            <control shapeId="28235" r:id="rId290" name="Check Box 3659">
              <controlPr defaultSize="0" autoFill="0" autoLine="0" autoPict="0" altText="">
                <anchor moveWithCells="1">
                  <from>
                    <xdr:col>17</xdr:col>
                    <xdr:colOff>76200</xdr:colOff>
                    <xdr:row>118</xdr:row>
                    <xdr:rowOff>114300</xdr:rowOff>
                  </from>
                  <to>
                    <xdr:col>17</xdr:col>
                    <xdr:colOff>289560</xdr:colOff>
                    <xdr:row>120</xdr:row>
                    <xdr:rowOff>38100</xdr:rowOff>
                  </to>
                </anchor>
              </controlPr>
            </control>
          </mc:Choice>
        </mc:AlternateContent>
        <mc:AlternateContent xmlns:mc="http://schemas.openxmlformats.org/markup-compatibility/2006">
          <mc:Choice Requires="x14">
            <control shapeId="28236" r:id="rId291" name="Check Box 3660">
              <controlPr defaultSize="0" autoFill="0" autoLine="0" autoPict="0" altText="">
                <anchor moveWithCells="1">
                  <from>
                    <xdr:col>19</xdr:col>
                    <xdr:colOff>76200</xdr:colOff>
                    <xdr:row>118</xdr:row>
                    <xdr:rowOff>144780</xdr:rowOff>
                  </from>
                  <to>
                    <xdr:col>19</xdr:col>
                    <xdr:colOff>289560</xdr:colOff>
                    <xdr:row>120</xdr:row>
                    <xdr:rowOff>38100</xdr:rowOff>
                  </to>
                </anchor>
              </controlPr>
            </control>
          </mc:Choice>
        </mc:AlternateContent>
        <mc:AlternateContent xmlns:mc="http://schemas.openxmlformats.org/markup-compatibility/2006">
          <mc:Choice Requires="x14">
            <control shapeId="28237" r:id="rId292" name="Check Box 3661">
              <controlPr defaultSize="0" autoFill="0" autoLine="0" autoPict="0" altText="">
                <anchor moveWithCells="1">
                  <from>
                    <xdr:col>21</xdr:col>
                    <xdr:colOff>99060</xdr:colOff>
                    <xdr:row>119</xdr:row>
                    <xdr:rowOff>160020</xdr:rowOff>
                  </from>
                  <to>
                    <xdr:col>21</xdr:col>
                    <xdr:colOff>312420</xdr:colOff>
                    <xdr:row>121</xdr:row>
                    <xdr:rowOff>0</xdr:rowOff>
                  </to>
                </anchor>
              </controlPr>
            </control>
          </mc:Choice>
        </mc:AlternateContent>
        <mc:AlternateContent xmlns:mc="http://schemas.openxmlformats.org/markup-compatibility/2006">
          <mc:Choice Requires="x14">
            <control shapeId="28241" r:id="rId293" name="Check Box 3665">
              <controlPr defaultSize="0" autoFill="0" autoLine="0" autoPict="0" altText="">
                <anchor moveWithCells="1">
                  <from>
                    <xdr:col>17</xdr:col>
                    <xdr:colOff>76200</xdr:colOff>
                    <xdr:row>121</xdr:row>
                    <xdr:rowOff>7620</xdr:rowOff>
                  </from>
                  <to>
                    <xdr:col>17</xdr:col>
                    <xdr:colOff>289560</xdr:colOff>
                    <xdr:row>121</xdr:row>
                    <xdr:rowOff>175260</xdr:rowOff>
                  </to>
                </anchor>
              </controlPr>
            </control>
          </mc:Choice>
        </mc:AlternateContent>
        <mc:AlternateContent xmlns:mc="http://schemas.openxmlformats.org/markup-compatibility/2006">
          <mc:Choice Requires="x14">
            <control shapeId="28242" r:id="rId294" name="Check Box 3666">
              <controlPr defaultSize="0" autoFill="0" autoLine="0" autoPict="0" altText="">
                <anchor moveWithCells="1">
                  <from>
                    <xdr:col>19</xdr:col>
                    <xdr:colOff>76200</xdr:colOff>
                    <xdr:row>121</xdr:row>
                    <xdr:rowOff>7620</xdr:rowOff>
                  </from>
                  <to>
                    <xdr:col>19</xdr:col>
                    <xdr:colOff>289560</xdr:colOff>
                    <xdr:row>121</xdr:row>
                    <xdr:rowOff>152400</xdr:rowOff>
                  </to>
                </anchor>
              </controlPr>
            </control>
          </mc:Choice>
        </mc:AlternateContent>
        <mc:AlternateContent xmlns:mc="http://schemas.openxmlformats.org/markup-compatibility/2006">
          <mc:Choice Requires="x14">
            <control shapeId="28243" r:id="rId295" name="Check Box 3667">
              <controlPr defaultSize="0" autoFill="0" autoLine="0" autoPict="0" altText="">
                <anchor moveWithCells="1">
                  <from>
                    <xdr:col>21</xdr:col>
                    <xdr:colOff>99060</xdr:colOff>
                    <xdr:row>121</xdr:row>
                    <xdr:rowOff>7620</xdr:rowOff>
                  </from>
                  <to>
                    <xdr:col>21</xdr:col>
                    <xdr:colOff>312420</xdr:colOff>
                    <xdr:row>121</xdr:row>
                    <xdr:rowOff>152400</xdr:rowOff>
                  </to>
                </anchor>
              </controlPr>
            </control>
          </mc:Choice>
        </mc:AlternateContent>
        <mc:AlternateContent xmlns:mc="http://schemas.openxmlformats.org/markup-compatibility/2006">
          <mc:Choice Requires="x14">
            <control shapeId="28389" r:id="rId296" name="Check Box 3813">
              <controlPr defaultSize="0" autoFill="0" autoLine="0" autoPict="0" altText="">
                <anchor moveWithCells="1">
                  <from>
                    <xdr:col>17</xdr:col>
                    <xdr:colOff>76200</xdr:colOff>
                    <xdr:row>122</xdr:row>
                    <xdr:rowOff>7620</xdr:rowOff>
                  </from>
                  <to>
                    <xdr:col>17</xdr:col>
                    <xdr:colOff>289560</xdr:colOff>
                    <xdr:row>122</xdr:row>
                    <xdr:rowOff>175260</xdr:rowOff>
                  </to>
                </anchor>
              </controlPr>
            </control>
          </mc:Choice>
        </mc:AlternateContent>
        <mc:AlternateContent xmlns:mc="http://schemas.openxmlformats.org/markup-compatibility/2006">
          <mc:Choice Requires="x14">
            <control shapeId="28390" r:id="rId297" name="Check Box 3814">
              <controlPr defaultSize="0" autoFill="0" autoLine="0" autoPict="0" altText="">
                <anchor moveWithCells="1">
                  <from>
                    <xdr:col>19</xdr:col>
                    <xdr:colOff>76200</xdr:colOff>
                    <xdr:row>122</xdr:row>
                    <xdr:rowOff>7620</xdr:rowOff>
                  </from>
                  <to>
                    <xdr:col>19</xdr:col>
                    <xdr:colOff>289560</xdr:colOff>
                    <xdr:row>122</xdr:row>
                    <xdr:rowOff>152400</xdr:rowOff>
                  </to>
                </anchor>
              </controlPr>
            </control>
          </mc:Choice>
        </mc:AlternateContent>
        <mc:AlternateContent xmlns:mc="http://schemas.openxmlformats.org/markup-compatibility/2006">
          <mc:Choice Requires="x14">
            <control shapeId="28391" r:id="rId298" name="Check Box 3815">
              <controlPr defaultSize="0" autoFill="0" autoLine="0" autoPict="0" altText="">
                <anchor moveWithCells="1">
                  <from>
                    <xdr:col>21</xdr:col>
                    <xdr:colOff>99060</xdr:colOff>
                    <xdr:row>122</xdr:row>
                    <xdr:rowOff>7620</xdr:rowOff>
                  </from>
                  <to>
                    <xdr:col>21</xdr:col>
                    <xdr:colOff>312420</xdr:colOff>
                    <xdr:row>122</xdr:row>
                    <xdr:rowOff>152400</xdr:rowOff>
                  </to>
                </anchor>
              </controlPr>
            </control>
          </mc:Choice>
        </mc:AlternateContent>
        <mc:AlternateContent xmlns:mc="http://schemas.openxmlformats.org/markup-compatibility/2006">
          <mc:Choice Requires="x14">
            <control shapeId="28408" r:id="rId299" name="Check Box 3832">
              <controlPr defaultSize="0" autoFill="0" autoLine="0" autoPict="0" altText="">
                <anchor moveWithCells="1">
                  <from>
                    <xdr:col>17</xdr:col>
                    <xdr:colOff>76200</xdr:colOff>
                    <xdr:row>22</xdr:row>
                    <xdr:rowOff>7620</xdr:rowOff>
                  </from>
                  <to>
                    <xdr:col>17</xdr:col>
                    <xdr:colOff>297180</xdr:colOff>
                    <xdr:row>22</xdr:row>
                    <xdr:rowOff>182880</xdr:rowOff>
                  </to>
                </anchor>
              </controlPr>
            </control>
          </mc:Choice>
        </mc:AlternateContent>
        <mc:AlternateContent xmlns:mc="http://schemas.openxmlformats.org/markup-compatibility/2006">
          <mc:Choice Requires="x14">
            <control shapeId="28410" r:id="rId300" name="Check Box 3834">
              <controlPr defaultSize="0" autoFill="0" autoLine="0" autoPict="0" altText="">
                <anchor moveWithCells="1">
                  <from>
                    <xdr:col>21</xdr:col>
                    <xdr:colOff>106680</xdr:colOff>
                    <xdr:row>22</xdr:row>
                    <xdr:rowOff>22860</xdr:rowOff>
                  </from>
                  <to>
                    <xdr:col>22</xdr:col>
                    <xdr:colOff>0</xdr:colOff>
                    <xdr:row>22</xdr:row>
                    <xdr:rowOff>182880</xdr:rowOff>
                  </to>
                </anchor>
              </controlPr>
            </control>
          </mc:Choice>
        </mc:AlternateContent>
        <mc:AlternateContent xmlns:mc="http://schemas.openxmlformats.org/markup-compatibility/2006">
          <mc:Choice Requires="x14">
            <control shapeId="28411" r:id="rId301" name="Check Box 3835">
              <controlPr defaultSize="0" autoFill="0" autoLine="0" autoPict="0" altText="">
                <anchor moveWithCells="1">
                  <from>
                    <xdr:col>19</xdr:col>
                    <xdr:colOff>76200</xdr:colOff>
                    <xdr:row>22</xdr:row>
                    <xdr:rowOff>22860</xdr:rowOff>
                  </from>
                  <to>
                    <xdr:col>19</xdr:col>
                    <xdr:colOff>297180</xdr:colOff>
                    <xdr:row>22</xdr:row>
                    <xdr:rowOff>152400</xdr:rowOff>
                  </to>
                </anchor>
              </controlPr>
            </control>
          </mc:Choice>
        </mc:AlternateContent>
        <mc:AlternateContent xmlns:mc="http://schemas.openxmlformats.org/markup-compatibility/2006">
          <mc:Choice Requires="x14">
            <control shapeId="28417" r:id="rId302" name="Check Box 3841">
              <controlPr defaultSize="0" autoFill="0" autoLine="0" autoPict="0" altText="">
                <anchor moveWithCells="1">
                  <from>
                    <xdr:col>17</xdr:col>
                    <xdr:colOff>76200</xdr:colOff>
                    <xdr:row>31</xdr:row>
                    <xdr:rowOff>7620</xdr:rowOff>
                  </from>
                  <to>
                    <xdr:col>17</xdr:col>
                    <xdr:colOff>297180</xdr:colOff>
                    <xdr:row>31</xdr:row>
                    <xdr:rowOff>175260</xdr:rowOff>
                  </to>
                </anchor>
              </controlPr>
            </control>
          </mc:Choice>
        </mc:AlternateContent>
        <mc:AlternateContent xmlns:mc="http://schemas.openxmlformats.org/markup-compatibility/2006">
          <mc:Choice Requires="x14">
            <control shapeId="28418" r:id="rId303" name="Check Box 3842">
              <controlPr defaultSize="0" autoFill="0" autoLine="0" autoPict="0" altText="">
                <anchor moveWithCells="1">
                  <from>
                    <xdr:col>19</xdr:col>
                    <xdr:colOff>76200</xdr:colOff>
                    <xdr:row>31</xdr:row>
                    <xdr:rowOff>38100</xdr:rowOff>
                  </from>
                  <to>
                    <xdr:col>19</xdr:col>
                    <xdr:colOff>297180</xdr:colOff>
                    <xdr:row>31</xdr:row>
                    <xdr:rowOff>182880</xdr:rowOff>
                  </to>
                </anchor>
              </controlPr>
            </control>
          </mc:Choice>
        </mc:AlternateContent>
        <mc:AlternateContent xmlns:mc="http://schemas.openxmlformats.org/markup-compatibility/2006">
          <mc:Choice Requires="x14">
            <control shapeId="28425" r:id="rId304" name="Check Box 3849">
              <controlPr defaultSize="0" autoFill="0" autoLine="0" autoPict="0" altText="">
                <anchor moveWithCells="1">
                  <from>
                    <xdr:col>19</xdr:col>
                    <xdr:colOff>76200</xdr:colOff>
                    <xdr:row>68</xdr:row>
                    <xdr:rowOff>45720</xdr:rowOff>
                  </from>
                  <to>
                    <xdr:col>19</xdr:col>
                    <xdr:colOff>289560</xdr:colOff>
                    <xdr:row>68</xdr:row>
                    <xdr:rowOff>190500</xdr:rowOff>
                  </to>
                </anchor>
              </controlPr>
            </control>
          </mc:Choice>
        </mc:AlternateContent>
        <mc:AlternateContent xmlns:mc="http://schemas.openxmlformats.org/markup-compatibility/2006">
          <mc:Choice Requires="x14">
            <control shapeId="28427" r:id="rId305" name="Check Box 3851">
              <controlPr defaultSize="0" autoFill="0" autoLine="0" autoPict="0" altText="">
                <anchor moveWithCells="1">
                  <from>
                    <xdr:col>21</xdr:col>
                    <xdr:colOff>99060</xdr:colOff>
                    <xdr:row>68</xdr:row>
                    <xdr:rowOff>45720</xdr:rowOff>
                  </from>
                  <to>
                    <xdr:col>21</xdr:col>
                    <xdr:colOff>312420</xdr:colOff>
                    <xdr:row>68</xdr:row>
                    <xdr:rowOff>190500</xdr:rowOff>
                  </to>
                </anchor>
              </controlPr>
            </control>
          </mc:Choice>
        </mc:AlternateContent>
        <mc:AlternateContent xmlns:mc="http://schemas.openxmlformats.org/markup-compatibility/2006">
          <mc:Choice Requires="x14">
            <control shapeId="28428" r:id="rId306" name="Check Box 3852">
              <controlPr defaultSize="0" autoFill="0" autoLine="0" autoPict="0" altText="">
                <anchor moveWithCells="1">
                  <from>
                    <xdr:col>17</xdr:col>
                    <xdr:colOff>76200</xdr:colOff>
                    <xdr:row>68</xdr:row>
                    <xdr:rowOff>45720</xdr:rowOff>
                  </from>
                  <to>
                    <xdr:col>17</xdr:col>
                    <xdr:colOff>289560</xdr:colOff>
                    <xdr:row>68</xdr:row>
                    <xdr:rowOff>190500</xdr:rowOff>
                  </to>
                </anchor>
              </controlPr>
            </control>
          </mc:Choice>
        </mc:AlternateContent>
        <mc:AlternateContent xmlns:mc="http://schemas.openxmlformats.org/markup-compatibility/2006">
          <mc:Choice Requires="x14">
            <control shapeId="28432" r:id="rId307" name="Check Box 3856">
              <controlPr defaultSize="0" autoFill="0" autoLine="0" autoPict="0" altText="">
                <anchor moveWithCells="1">
                  <from>
                    <xdr:col>17</xdr:col>
                    <xdr:colOff>76200</xdr:colOff>
                    <xdr:row>93</xdr:row>
                    <xdr:rowOff>45720</xdr:rowOff>
                  </from>
                  <to>
                    <xdr:col>17</xdr:col>
                    <xdr:colOff>289560</xdr:colOff>
                    <xdr:row>93</xdr:row>
                    <xdr:rowOff>182880</xdr:rowOff>
                  </to>
                </anchor>
              </controlPr>
            </control>
          </mc:Choice>
        </mc:AlternateContent>
        <mc:AlternateContent xmlns:mc="http://schemas.openxmlformats.org/markup-compatibility/2006">
          <mc:Choice Requires="x14">
            <control shapeId="28433" r:id="rId308" name="Check Box 3857">
              <controlPr defaultSize="0" autoFill="0" autoLine="0" autoPict="0" altText="">
                <anchor moveWithCells="1">
                  <from>
                    <xdr:col>19</xdr:col>
                    <xdr:colOff>76200</xdr:colOff>
                    <xdr:row>93</xdr:row>
                    <xdr:rowOff>68580</xdr:rowOff>
                  </from>
                  <to>
                    <xdr:col>19</xdr:col>
                    <xdr:colOff>289560</xdr:colOff>
                    <xdr:row>93</xdr:row>
                    <xdr:rowOff>182880</xdr:rowOff>
                  </to>
                </anchor>
              </controlPr>
            </control>
          </mc:Choice>
        </mc:AlternateContent>
        <mc:AlternateContent xmlns:mc="http://schemas.openxmlformats.org/markup-compatibility/2006">
          <mc:Choice Requires="x14">
            <control shapeId="28434" r:id="rId309" name="Check Box 3858">
              <controlPr defaultSize="0" autoFill="0" autoLine="0" autoPict="0" altText="">
                <anchor moveWithCells="1">
                  <from>
                    <xdr:col>21</xdr:col>
                    <xdr:colOff>99060</xdr:colOff>
                    <xdr:row>93</xdr:row>
                    <xdr:rowOff>68580</xdr:rowOff>
                  </from>
                  <to>
                    <xdr:col>21</xdr:col>
                    <xdr:colOff>312420</xdr:colOff>
                    <xdr:row>93</xdr:row>
                    <xdr:rowOff>190500</xdr:rowOff>
                  </to>
                </anchor>
              </controlPr>
            </control>
          </mc:Choice>
        </mc:AlternateContent>
        <mc:AlternateContent xmlns:mc="http://schemas.openxmlformats.org/markup-compatibility/2006">
          <mc:Choice Requires="x14">
            <control shapeId="28436" r:id="rId310" name="Check Box 3860">
              <controlPr defaultSize="0" autoFill="0" autoLine="0" autoPict="0" altText="">
                <anchor moveWithCells="1">
                  <from>
                    <xdr:col>19</xdr:col>
                    <xdr:colOff>76200</xdr:colOff>
                    <xdr:row>95</xdr:row>
                    <xdr:rowOff>60960</xdr:rowOff>
                  </from>
                  <to>
                    <xdr:col>19</xdr:col>
                    <xdr:colOff>289560</xdr:colOff>
                    <xdr:row>95</xdr:row>
                    <xdr:rowOff>190500</xdr:rowOff>
                  </to>
                </anchor>
              </controlPr>
            </control>
          </mc:Choice>
        </mc:AlternateContent>
        <mc:AlternateContent xmlns:mc="http://schemas.openxmlformats.org/markup-compatibility/2006">
          <mc:Choice Requires="x14">
            <control shapeId="28438" r:id="rId311" name="Check Box 3862">
              <controlPr defaultSize="0" autoFill="0" autoLine="0" autoPict="0" altText="">
                <anchor moveWithCells="1">
                  <from>
                    <xdr:col>17</xdr:col>
                    <xdr:colOff>76200</xdr:colOff>
                    <xdr:row>94</xdr:row>
                    <xdr:rowOff>114300</xdr:rowOff>
                  </from>
                  <to>
                    <xdr:col>17</xdr:col>
                    <xdr:colOff>297180</xdr:colOff>
                    <xdr:row>94</xdr:row>
                    <xdr:rowOff>289560</xdr:rowOff>
                  </to>
                </anchor>
              </controlPr>
            </control>
          </mc:Choice>
        </mc:AlternateContent>
        <mc:AlternateContent xmlns:mc="http://schemas.openxmlformats.org/markup-compatibility/2006">
          <mc:Choice Requires="x14">
            <control shapeId="28439" r:id="rId312" name="Check Box 3863">
              <controlPr defaultSize="0" autoFill="0" autoLine="0" autoPict="0" altText="">
                <anchor moveWithCells="1">
                  <from>
                    <xdr:col>19</xdr:col>
                    <xdr:colOff>76200</xdr:colOff>
                    <xdr:row>94</xdr:row>
                    <xdr:rowOff>137160</xdr:rowOff>
                  </from>
                  <to>
                    <xdr:col>19</xdr:col>
                    <xdr:colOff>289560</xdr:colOff>
                    <xdr:row>94</xdr:row>
                    <xdr:rowOff>266700</xdr:rowOff>
                  </to>
                </anchor>
              </controlPr>
            </control>
          </mc:Choice>
        </mc:AlternateContent>
        <mc:AlternateContent xmlns:mc="http://schemas.openxmlformats.org/markup-compatibility/2006">
          <mc:Choice Requires="x14">
            <control shapeId="28440" r:id="rId313" name="Check Box 3864">
              <controlPr defaultSize="0" autoFill="0" autoLine="0" autoPict="0" altText="">
                <anchor moveWithCells="1">
                  <from>
                    <xdr:col>21</xdr:col>
                    <xdr:colOff>99060</xdr:colOff>
                    <xdr:row>94</xdr:row>
                    <xdr:rowOff>137160</xdr:rowOff>
                  </from>
                  <to>
                    <xdr:col>21</xdr:col>
                    <xdr:colOff>312420</xdr:colOff>
                    <xdr:row>94</xdr:row>
                    <xdr:rowOff>266700</xdr:rowOff>
                  </to>
                </anchor>
              </controlPr>
            </control>
          </mc:Choice>
        </mc:AlternateContent>
        <mc:AlternateContent xmlns:mc="http://schemas.openxmlformats.org/markup-compatibility/2006">
          <mc:Choice Requires="x14">
            <control shapeId="28450" r:id="rId314" name="Check Box 3874">
              <controlPr defaultSize="0" autoFill="0" autoLine="0" autoPict="0" altText="">
                <anchor moveWithCells="1">
                  <from>
                    <xdr:col>17</xdr:col>
                    <xdr:colOff>76200</xdr:colOff>
                    <xdr:row>102</xdr:row>
                    <xdr:rowOff>7620</xdr:rowOff>
                  </from>
                  <to>
                    <xdr:col>17</xdr:col>
                    <xdr:colOff>289560</xdr:colOff>
                    <xdr:row>102</xdr:row>
                    <xdr:rowOff>175260</xdr:rowOff>
                  </to>
                </anchor>
              </controlPr>
            </control>
          </mc:Choice>
        </mc:AlternateContent>
        <mc:AlternateContent xmlns:mc="http://schemas.openxmlformats.org/markup-compatibility/2006">
          <mc:Choice Requires="x14">
            <control shapeId="28451" r:id="rId315" name="Check Box 3875">
              <controlPr defaultSize="0" autoFill="0" autoLine="0" autoPict="0" altText="">
                <anchor moveWithCells="1">
                  <from>
                    <xdr:col>19</xdr:col>
                    <xdr:colOff>76200</xdr:colOff>
                    <xdr:row>102</xdr:row>
                    <xdr:rowOff>22860</xdr:rowOff>
                  </from>
                  <to>
                    <xdr:col>19</xdr:col>
                    <xdr:colOff>289560</xdr:colOff>
                    <xdr:row>102</xdr:row>
                    <xdr:rowOff>175260</xdr:rowOff>
                  </to>
                </anchor>
              </controlPr>
            </control>
          </mc:Choice>
        </mc:AlternateContent>
        <mc:AlternateContent xmlns:mc="http://schemas.openxmlformats.org/markup-compatibility/2006">
          <mc:Choice Requires="x14">
            <control shapeId="28452" r:id="rId316" name="Check Box 3876">
              <controlPr defaultSize="0" autoFill="0" autoLine="0" autoPict="0" altText="">
                <anchor moveWithCells="1">
                  <from>
                    <xdr:col>21</xdr:col>
                    <xdr:colOff>99060</xdr:colOff>
                    <xdr:row>102</xdr:row>
                    <xdr:rowOff>30480</xdr:rowOff>
                  </from>
                  <to>
                    <xdr:col>21</xdr:col>
                    <xdr:colOff>312420</xdr:colOff>
                    <xdr:row>102</xdr:row>
                    <xdr:rowOff>175260</xdr:rowOff>
                  </to>
                </anchor>
              </controlPr>
            </control>
          </mc:Choice>
        </mc:AlternateContent>
        <mc:AlternateContent xmlns:mc="http://schemas.openxmlformats.org/markup-compatibility/2006">
          <mc:Choice Requires="x14">
            <control shapeId="28453" r:id="rId317" name="Check Box 3877">
              <controlPr defaultSize="0" autoFill="0" autoLine="0" autoPict="0" altText="">
                <anchor moveWithCells="1">
                  <from>
                    <xdr:col>19</xdr:col>
                    <xdr:colOff>76200</xdr:colOff>
                    <xdr:row>67</xdr:row>
                    <xdr:rowOff>45720</xdr:rowOff>
                  </from>
                  <to>
                    <xdr:col>19</xdr:col>
                    <xdr:colOff>289560</xdr:colOff>
                    <xdr:row>67</xdr:row>
                    <xdr:rowOff>190500</xdr:rowOff>
                  </to>
                </anchor>
              </controlPr>
            </control>
          </mc:Choice>
        </mc:AlternateContent>
        <mc:AlternateContent xmlns:mc="http://schemas.openxmlformats.org/markup-compatibility/2006">
          <mc:Choice Requires="x14">
            <control shapeId="28454" r:id="rId318" name="Check Box 3878">
              <controlPr defaultSize="0" autoFill="0" autoLine="0" autoPict="0" altText="">
                <anchor moveWithCells="1">
                  <from>
                    <xdr:col>21</xdr:col>
                    <xdr:colOff>99060</xdr:colOff>
                    <xdr:row>67</xdr:row>
                    <xdr:rowOff>45720</xdr:rowOff>
                  </from>
                  <to>
                    <xdr:col>21</xdr:col>
                    <xdr:colOff>312420</xdr:colOff>
                    <xdr:row>67</xdr:row>
                    <xdr:rowOff>190500</xdr:rowOff>
                  </to>
                </anchor>
              </controlPr>
            </control>
          </mc:Choice>
        </mc:AlternateContent>
        <mc:AlternateContent xmlns:mc="http://schemas.openxmlformats.org/markup-compatibility/2006">
          <mc:Choice Requires="x14">
            <control shapeId="28455" r:id="rId319" name="Check Box 3879">
              <controlPr defaultSize="0" autoFill="0" autoLine="0" autoPict="0" altText="">
                <anchor moveWithCells="1">
                  <from>
                    <xdr:col>17</xdr:col>
                    <xdr:colOff>76200</xdr:colOff>
                    <xdr:row>67</xdr:row>
                    <xdr:rowOff>45720</xdr:rowOff>
                  </from>
                  <to>
                    <xdr:col>17</xdr:col>
                    <xdr:colOff>289560</xdr:colOff>
                    <xdr:row>67</xdr:row>
                    <xdr:rowOff>190500</xdr:rowOff>
                  </to>
                </anchor>
              </controlPr>
            </control>
          </mc:Choice>
        </mc:AlternateContent>
        <mc:AlternateContent xmlns:mc="http://schemas.openxmlformats.org/markup-compatibility/2006">
          <mc:Choice Requires="x14">
            <control shapeId="28456" r:id="rId320" name="Check Box 3880">
              <controlPr defaultSize="0" autoFill="0" autoLine="0" autoPict="0" altText="">
                <anchor moveWithCells="1">
                  <from>
                    <xdr:col>17</xdr:col>
                    <xdr:colOff>83820</xdr:colOff>
                    <xdr:row>113</xdr:row>
                    <xdr:rowOff>22860</xdr:rowOff>
                  </from>
                  <to>
                    <xdr:col>17</xdr:col>
                    <xdr:colOff>312420</xdr:colOff>
                    <xdr:row>113</xdr:row>
                    <xdr:rowOff>175260</xdr:rowOff>
                  </to>
                </anchor>
              </controlPr>
            </control>
          </mc:Choice>
        </mc:AlternateContent>
        <mc:AlternateContent xmlns:mc="http://schemas.openxmlformats.org/markup-compatibility/2006">
          <mc:Choice Requires="x14">
            <control shapeId="28457" r:id="rId321" name="Check Box 3881">
              <controlPr defaultSize="0" autoFill="0" autoLine="0" autoPict="0" altText="">
                <anchor moveWithCells="1">
                  <from>
                    <xdr:col>21</xdr:col>
                    <xdr:colOff>99060</xdr:colOff>
                    <xdr:row>113</xdr:row>
                    <xdr:rowOff>22860</xdr:rowOff>
                  </from>
                  <to>
                    <xdr:col>21</xdr:col>
                    <xdr:colOff>312420</xdr:colOff>
                    <xdr:row>113</xdr:row>
                    <xdr:rowOff>175260</xdr:rowOff>
                  </to>
                </anchor>
              </controlPr>
            </control>
          </mc:Choice>
        </mc:AlternateContent>
        <mc:AlternateContent xmlns:mc="http://schemas.openxmlformats.org/markup-compatibility/2006">
          <mc:Choice Requires="x14">
            <control shapeId="28458" r:id="rId322" name="Check Box 3882">
              <controlPr defaultSize="0" autoFill="0" autoLine="0" autoPict="0" altText="">
                <anchor moveWithCells="1">
                  <from>
                    <xdr:col>17</xdr:col>
                    <xdr:colOff>76200</xdr:colOff>
                    <xdr:row>104</xdr:row>
                    <xdr:rowOff>7620</xdr:rowOff>
                  </from>
                  <to>
                    <xdr:col>17</xdr:col>
                    <xdr:colOff>289560</xdr:colOff>
                    <xdr:row>104</xdr:row>
                    <xdr:rowOff>175260</xdr:rowOff>
                  </to>
                </anchor>
              </controlPr>
            </control>
          </mc:Choice>
        </mc:AlternateContent>
        <mc:AlternateContent xmlns:mc="http://schemas.openxmlformats.org/markup-compatibility/2006">
          <mc:Choice Requires="x14">
            <control shapeId="28459" r:id="rId323" name="Check Box 3883">
              <controlPr defaultSize="0" autoFill="0" autoLine="0" autoPict="0" altText="">
                <anchor moveWithCells="1">
                  <from>
                    <xdr:col>19</xdr:col>
                    <xdr:colOff>76200</xdr:colOff>
                    <xdr:row>104</xdr:row>
                    <xdr:rowOff>22860</xdr:rowOff>
                  </from>
                  <to>
                    <xdr:col>19</xdr:col>
                    <xdr:colOff>289560</xdr:colOff>
                    <xdr:row>104</xdr:row>
                    <xdr:rowOff>175260</xdr:rowOff>
                  </to>
                </anchor>
              </controlPr>
            </control>
          </mc:Choice>
        </mc:AlternateContent>
        <mc:AlternateContent xmlns:mc="http://schemas.openxmlformats.org/markup-compatibility/2006">
          <mc:Choice Requires="x14">
            <control shapeId="28461" r:id="rId324" name="Check Box 3885">
              <controlPr defaultSize="0" autoFill="0" autoLine="0" autoPict="0" altText="">
                <anchor moveWithCells="1">
                  <from>
                    <xdr:col>17</xdr:col>
                    <xdr:colOff>76200</xdr:colOff>
                    <xdr:row>120</xdr:row>
                    <xdr:rowOff>7620</xdr:rowOff>
                  </from>
                  <to>
                    <xdr:col>17</xdr:col>
                    <xdr:colOff>289560</xdr:colOff>
                    <xdr:row>120</xdr:row>
                    <xdr:rowOff>175260</xdr:rowOff>
                  </to>
                </anchor>
              </controlPr>
            </control>
          </mc:Choice>
        </mc:AlternateContent>
        <mc:AlternateContent xmlns:mc="http://schemas.openxmlformats.org/markup-compatibility/2006">
          <mc:Choice Requires="x14">
            <control shapeId="28462" r:id="rId325" name="Check Box 3886">
              <controlPr defaultSize="0" autoFill="0" autoLine="0" autoPict="0" altText="">
                <anchor moveWithCells="1">
                  <from>
                    <xdr:col>19</xdr:col>
                    <xdr:colOff>76200</xdr:colOff>
                    <xdr:row>120</xdr:row>
                    <xdr:rowOff>7620</xdr:rowOff>
                  </from>
                  <to>
                    <xdr:col>19</xdr:col>
                    <xdr:colOff>289560</xdr:colOff>
                    <xdr:row>120</xdr:row>
                    <xdr:rowOff>152400</xdr:rowOff>
                  </to>
                </anchor>
              </controlPr>
            </control>
          </mc:Choice>
        </mc:AlternateContent>
        <mc:AlternateContent xmlns:mc="http://schemas.openxmlformats.org/markup-compatibility/2006">
          <mc:Choice Requires="x14">
            <control shapeId="28463" r:id="rId326" name="Check Box 3887">
              <controlPr defaultSize="0" autoFill="0" autoLine="0" autoPict="0" altText="">
                <anchor moveWithCells="1">
                  <from>
                    <xdr:col>21</xdr:col>
                    <xdr:colOff>99060</xdr:colOff>
                    <xdr:row>120</xdr:row>
                    <xdr:rowOff>7620</xdr:rowOff>
                  </from>
                  <to>
                    <xdr:col>21</xdr:col>
                    <xdr:colOff>312420</xdr:colOff>
                    <xdr:row>120</xdr:row>
                    <xdr:rowOff>152400</xdr:rowOff>
                  </to>
                </anchor>
              </controlPr>
            </control>
          </mc:Choice>
        </mc:AlternateContent>
        <mc:AlternateContent xmlns:mc="http://schemas.openxmlformats.org/markup-compatibility/2006">
          <mc:Choice Requires="x14">
            <control shapeId="28467" r:id="rId327" name="Check Box 3891">
              <controlPr defaultSize="0" autoFill="0" autoLine="0" autoPict="0" altText="">
                <anchor moveWithCells="1">
                  <from>
                    <xdr:col>17</xdr:col>
                    <xdr:colOff>76200</xdr:colOff>
                    <xdr:row>71</xdr:row>
                    <xdr:rowOff>190500</xdr:rowOff>
                  </from>
                  <to>
                    <xdr:col>17</xdr:col>
                    <xdr:colOff>297180</xdr:colOff>
                    <xdr:row>71</xdr:row>
                    <xdr:rowOff>259080</xdr:rowOff>
                  </to>
                </anchor>
              </controlPr>
            </control>
          </mc:Choice>
        </mc:AlternateContent>
        <mc:AlternateContent xmlns:mc="http://schemas.openxmlformats.org/markup-compatibility/2006">
          <mc:Choice Requires="x14">
            <control shapeId="28468" r:id="rId328" name="Check Box 3892">
              <controlPr defaultSize="0" autoFill="0" autoLine="0" autoPict="0" altText="">
                <anchor moveWithCells="1">
                  <from>
                    <xdr:col>19</xdr:col>
                    <xdr:colOff>60960</xdr:colOff>
                    <xdr:row>71</xdr:row>
                    <xdr:rowOff>182880</xdr:rowOff>
                  </from>
                  <to>
                    <xdr:col>19</xdr:col>
                    <xdr:colOff>274320</xdr:colOff>
                    <xdr:row>71</xdr:row>
                    <xdr:rowOff>251460</xdr:rowOff>
                  </to>
                </anchor>
              </controlPr>
            </control>
          </mc:Choice>
        </mc:AlternateContent>
        <mc:AlternateContent xmlns:mc="http://schemas.openxmlformats.org/markup-compatibility/2006">
          <mc:Choice Requires="x14">
            <control shapeId="28469" r:id="rId329" name="Check Box 3893">
              <controlPr defaultSize="0" autoFill="0" autoLine="0" autoPict="0" altText="">
                <anchor moveWithCells="1">
                  <from>
                    <xdr:col>21</xdr:col>
                    <xdr:colOff>99060</xdr:colOff>
                    <xdr:row>130</xdr:row>
                    <xdr:rowOff>152400</xdr:rowOff>
                  </from>
                  <to>
                    <xdr:col>21</xdr:col>
                    <xdr:colOff>312420</xdr:colOff>
                    <xdr:row>130</xdr:row>
                    <xdr:rowOff>312420</xdr:rowOff>
                  </to>
                </anchor>
              </controlPr>
            </control>
          </mc:Choice>
        </mc:AlternateContent>
        <mc:AlternateContent xmlns:mc="http://schemas.openxmlformats.org/markup-compatibility/2006">
          <mc:Choice Requires="x14">
            <control shapeId="28470" r:id="rId330" name="Check Box 3894">
              <controlPr defaultSize="0" autoFill="0" autoLine="0" autoPict="0" altText="">
                <anchor moveWithCells="1">
                  <from>
                    <xdr:col>19</xdr:col>
                    <xdr:colOff>76200</xdr:colOff>
                    <xdr:row>130</xdr:row>
                    <xdr:rowOff>144780</xdr:rowOff>
                  </from>
                  <to>
                    <xdr:col>19</xdr:col>
                    <xdr:colOff>289560</xdr:colOff>
                    <xdr:row>130</xdr:row>
                    <xdr:rowOff>297180</xdr:rowOff>
                  </to>
                </anchor>
              </controlPr>
            </control>
          </mc:Choice>
        </mc:AlternateContent>
        <mc:AlternateContent xmlns:mc="http://schemas.openxmlformats.org/markup-compatibility/2006">
          <mc:Choice Requires="x14">
            <control shapeId="28471" r:id="rId331" name="Check Box 3895">
              <controlPr defaultSize="0" autoFill="0" autoLine="0" autoPict="0" altText="">
                <anchor moveWithCells="1">
                  <from>
                    <xdr:col>17</xdr:col>
                    <xdr:colOff>76200</xdr:colOff>
                    <xdr:row>130</xdr:row>
                    <xdr:rowOff>144780</xdr:rowOff>
                  </from>
                  <to>
                    <xdr:col>17</xdr:col>
                    <xdr:colOff>289560</xdr:colOff>
                    <xdr:row>130</xdr:row>
                    <xdr:rowOff>304800</xdr:rowOff>
                  </to>
                </anchor>
              </controlPr>
            </control>
          </mc:Choice>
        </mc:AlternateContent>
        <mc:AlternateContent xmlns:mc="http://schemas.openxmlformats.org/markup-compatibility/2006">
          <mc:Choice Requires="x14">
            <control shapeId="28472" r:id="rId332" name="Check Box 3896">
              <controlPr defaultSize="0" autoFill="0" autoLine="0" autoPict="0" altText="">
                <anchor moveWithCells="1">
                  <from>
                    <xdr:col>17</xdr:col>
                    <xdr:colOff>76200</xdr:colOff>
                    <xdr:row>126</xdr:row>
                    <xdr:rowOff>38100</xdr:rowOff>
                  </from>
                  <to>
                    <xdr:col>17</xdr:col>
                    <xdr:colOff>289560</xdr:colOff>
                    <xdr:row>126</xdr:row>
                    <xdr:rowOff>175260</xdr:rowOff>
                  </to>
                </anchor>
              </controlPr>
            </control>
          </mc:Choice>
        </mc:AlternateContent>
        <mc:AlternateContent xmlns:mc="http://schemas.openxmlformats.org/markup-compatibility/2006">
          <mc:Choice Requires="x14">
            <control shapeId="28473" r:id="rId333" name="Check Box 3897">
              <controlPr defaultSize="0" autoFill="0" autoLine="0" autoPict="0" altText="">
                <anchor moveWithCells="1">
                  <from>
                    <xdr:col>17</xdr:col>
                    <xdr:colOff>68580</xdr:colOff>
                    <xdr:row>86</xdr:row>
                    <xdr:rowOff>38100</xdr:rowOff>
                  </from>
                  <to>
                    <xdr:col>17</xdr:col>
                    <xdr:colOff>289560</xdr:colOff>
                    <xdr:row>86</xdr:row>
                    <xdr:rowOff>175260</xdr:rowOff>
                  </to>
                </anchor>
              </controlPr>
            </control>
          </mc:Choice>
        </mc:AlternateContent>
        <mc:AlternateContent xmlns:mc="http://schemas.openxmlformats.org/markup-compatibility/2006">
          <mc:Choice Requires="x14">
            <control shapeId="28474" r:id="rId334" name="Check Box 3898">
              <controlPr defaultSize="0" autoFill="0" autoLine="0" autoPict="0" altText="">
                <anchor moveWithCells="1">
                  <from>
                    <xdr:col>19</xdr:col>
                    <xdr:colOff>68580</xdr:colOff>
                    <xdr:row>86</xdr:row>
                    <xdr:rowOff>38100</xdr:rowOff>
                  </from>
                  <to>
                    <xdr:col>19</xdr:col>
                    <xdr:colOff>289560</xdr:colOff>
                    <xdr:row>86</xdr:row>
                    <xdr:rowOff>175260</xdr:rowOff>
                  </to>
                </anchor>
              </controlPr>
            </control>
          </mc:Choice>
        </mc:AlternateContent>
        <mc:AlternateContent xmlns:mc="http://schemas.openxmlformats.org/markup-compatibility/2006">
          <mc:Choice Requires="x14">
            <control shapeId="28475" r:id="rId335" name="Check Box 3899">
              <controlPr defaultSize="0" autoFill="0" autoLine="0" autoPict="0" altText="">
                <anchor moveWithCells="1">
                  <from>
                    <xdr:col>21</xdr:col>
                    <xdr:colOff>99060</xdr:colOff>
                    <xdr:row>86</xdr:row>
                    <xdr:rowOff>45720</xdr:rowOff>
                  </from>
                  <to>
                    <xdr:col>21</xdr:col>
                    <xdr:colOff>312420</xdr:colOff>
                    <xdr:row>86</xdr:row>
                    <xdr:rowOff>182880</xdr:rowOff>
                  </to>
                </anchor>
              </controlPr>
            </control>
          </mc:Choice>
        </mc:AlternateContent>
        <mc:AlternateContent xmlns:mc="http://schemas.openxmlformats.org/markup-compatibility/2006">
          <mc:Choice Requires="x14">
            <control shapeId="28476" r:id="rId336" name="Check Box 3900">
              <controlPr defaultSize="0" autoFill="0" autoLine="0" autoPict="0" altText="">
                <anchor moveWithCells="1">
                  <from>
                    <xdr:col>17</xdr:col>
                    <xdr:colOff>76200</xdr:colOff>
                    <xdr:row>87</xdr:row>
                    <xdr:rowOff>60960</xdr:rowOff>
                  </from>
                  <to>
                    <xdr:col>17</xdr:col>
                    <xdr:colOff>289560</xdr:colOff>
                    <xdr:row>87</xdr:row>
                    <xdr:rowOff>190500</xdr:rowOff>
                  </to>
                </anchor>
              </controlPr>
            </control>
          </mc:Choice>
        </mc:AlternateContent>
        <mc:AlternateContent xmlns:mc="http://schemas.openxmlformats.org/markup-compatibility/2006">
          <mc:Choice Requires="x14">
            <control shapeId="28477" r:id="rId337" name="Check Box 3901">
              <controlPr defaultSize="0" autoFill="0" autoLine="0" autoPict="0" altText="">
                <anchor moveWithCells="1">
                  <from>
                    <xdr:col>19</xdr:col>
                    <xdr:colOff>76200</xdr:colOff>
                    <xdr:row>87</xdr:row>
                    <xdr:rowOff>60960</xdr:rowOff>
                  </from>
                  <to>
                    <xdr:col>19</xdr:col>
                    <xdr:colOff>289560</xdr:colOff>
                    <xdr:row>87</xdr:row>
                    <xdr:rowOff>182880</xdr:rowOff>
                  </to>
                </anchor>
              </controlPr>
            </control>
          </mc:Choice>
        </mc:AlternateContent>
        <mc:AlternateContent xmlns:mc="http://schemas.openxmlformats.org/markup-compatibility/2006">
          <mc:Choice Requires="x14">
            <control shapeId="28478" r:id="rId338" name="Check Box 3902">
              <controlPr defaultSize="0" autoFill="0" autoLine="0" autoPict="0" altText="">
                <anchor moveWithCells="1">
                  <from>
                    <xdr:col>21</xdr:col>
                    <xdr:colOff>99060</xdr:colOff>
                    <xdr:row>87</xdr:row>
                    <xdr:rowOff>7620</xdr:rowOff>
                  </from>
                  <to>
                    <xdr:col>21</xdr:col>
                    <xdr:colOff>312420</xdr:colOff>
                    <xdr:row>87</xdr:row>
                    <xdr:rowOff>137160</xdr:rowOff>
                  </to>
                </anchor>
              </controlPr>
            </control>
          </mc:Choice>
        </mc:AlternateContent>
        <mc:AlternateContent xmlns:mc="http://schemas.openxmlformats.org/markup-compatibility/2006">
          <mc:Choice Requires="x14">
            <control shapeId="28479" r:id="rId339" name="Check Box 3903">
              <controlPr defaultSize="0" autoFill="0" autoLine="0" autoPict="0" altText="">
                <anchor moveWithCells="1">
                  <from>
                    <xdr:col>17</xdr:col>
                    <xdr:colOff>83820</xdr:colOff>
                    <xdr:row>89</xdr:row>
                    <xdr:rowOff>304800</xdr:rowOff>
                  </from>
                  <to>
                    <xdr:col>18</xdr:col>
                    <xdr:colOff>30480</xdr:colOff>
                    <xdr:row>91</xdr:row>
                    <xdr:rowOff>129540</xdr:rowOff>
                  </to>
                </anchor>
              </controlPr>
            </control>
          </mc:Choice>
        </mc:AlternateContent>
        <mc:AlternateContent xmlns:mc="http://schemas.openxmlformats.org/markup-compatibility/2006">
          <mc:Choice Requires="x14">
            <control shapeId="28480" r:id="rId340" name="Check Box 3904">
              <controlPr defaultSize="0" autoFill="0" autoLine="0" autoPict="0" altText="">
                <anchor moveWithCells="1">
                  <from>
                    <xdr:col>17</xdr:col>
                    <xdr:colOff>76200</xdr:colOff>
                    <xdr:row>91</xdr:row>
                    <xdr:rowOff>137160</xdr:rowOff>
                  </from>
                  <to>
                    <xdr:col>17</xdr:col>
                    <xdr:colOff>297180</xdr:colOff>
                    <xdr:row>91</xdr:row>
                    <xdr:rowOff>274320</xdr:rowOff>
                  </to>
                </anchor>
              </controlPr>
            </control>
          </mc:Choice>
        </mc:AlternateContent>
        <mc:AlternateContent xmlns:mc="http://schemas.openxmlformats.org/markup-compatibility/2006">
          <mc:Choice Requires="x14">
            <control shapeId="28481" r:id="rId341" name="Check Box 3905">
              <controlPr defaultSize="0" autoFill="0" autoLine="0" autoPict="0" altText="">
                <anchor moveWithCells="1">
                  <from>
                    <xdr:col>17</xdr:col>
                    <xdr:colOff>76200</xdr:colOff>
                    <xdr:row>92</xdr:row>
                    <xdr:rowOff>160020</xdr:rowOff>
                  </from>
                  <to>
                    <xdr:col>17</xdr:col>
                    <xdr:colOff>297180</xdr:colOff>
                    <xdr:row>92</xdr:row>
                    <xdr:rowOff>312420</xdr:rowOff>
                  </to>
                </anchor>
              </controlPr>
            </control>
          </mc:Choice>
        </mc:AlternateContent>
        <mc:AlternateContent xmlns:mc="http://schemas.openxmlformats.org/markup-compatibility/2006">
          <mc:Choice Requires="x14">
            <control shapeId="28482" r:id="rId342" name="Check Box 3906">
              <controlPr defaultSize="0" autoFill="0" autoLine="0" autoPict="0" altText="">
                <anchor moveWithCells="1">
                  <from>
                    <xdr:col>19</xdr:col>
                    <xdr:colOff>83820</xdr:colOff>
                    <xdr:row>90</xdr:row>
                    <xdr:rowOff>76200</xdr:rowOff>
                  </from>
                  <to>
                    <xdr:col>19</xdr:col>
                    <xdr:colOff>312420</xdr:colOff>
                    <xdr:row>90</xdr:row>
                    <xdr:rowOff>160020</xdr:rowOff>
                  </to>
                </anchor>
              </controlPr>
            </control>
          </mc:Choice>
        </mc:AlternateContent>
        <mc:AlternateContent xmlns:mc="http://schemas.openxmlformats.org/markup-compatibility/2006">
          <mc:Choice Requires="x14">
            <control shapeId="28483" r:id="rId343" name="Check Box 3907">
              <controlPr defaultSize="0" autoFill="0" autoLine="0" autoPict="0" altText="">
                <anchor moveWithCells="1">
                  <from>
                    <xdr:col>19</xdr:col>
                    <xdr:colOff>83820</xdr:colOff>
                    <xdr:row>91</xdr:row>
                    <xdr:rowOff>137160</xdr:rowOff>
                  </from>
                  <to>
                    <xdr:col>19</xdr:col>
                    <xdr:colOff>312420</xdr:colOff>
                    <xdr:row>91</xdr:row>
                    <xdr:rowOff>274320</xdr:rowOff>
                  </to>
                </anchor>
              </controlPr>
            </control>
          </mc:Choice>
        </mc:AlternateContent>
        <mc:AlternateContent xmlns:mc="http://schemas.openxmlformats.org/markup-compatibility/2006">
          <mc:Choice Requires="x14">
            <control shapeId="28484" r:id="rId344" name="Check Box 3908">
              <controlPr defaultSize="0" autoFill="0" autoLine="0" autoPict="0" altText="">
                <anchor moveWithCells="1">
                  <from>
                    <xdr:col>19</xdr:col>
                    <xdr:colOff>83820</xdr:colOff>
                    <xdr:row>92</xdr:row>
                    <xdr:rowOff>160020</xdr:rowOff>
                  </from>
                  <to>
                    <xdr:col>19</xdr:col>
                    <xdr:colOff>312420</xdr:colOff>
                    <xdr:row>92</xdr:row>
                    <xdr:rowOff>312420</xdr:rowOff>
                  </to>
                </anchor>
              </controlPr>
            </control>
          </mc:Choice>
        </mc:AlternateContent>
        <mc:AlternateContent xmlns:mc="http://schemas.openxmlformats.org/markup-compatibility/2006">
          <mc:Choice Requires="x14">
            <control shapeId="28486" r:id="rId345" name="Check Box 3910">
              <controlPr defaultSize="0" autoFill="0" autoLine="0" autoPict="0" altText="">
                <anchor moveWithCells="1">
                  <from>
                    <xdr:col>21</xdr:col>
                    <xdr:colOff>99060</xdr:colOff>
                    <xdr:row>91</xdr:row>
                    <xdr:rowOff>137160</xdr:rowOff>
                  </from>
                  <to>
                    <xdr:col>21</xdr:col>
                    <xdr:colOff>312420</xdr:colOff>
                    <xdr:row>91</xdr:row>
                    <xdr:rowOff>274320</xdr:rowOff>
                  </to>
                </anchor>
              </controlPr>
            </control>
          </mc:Choice>
        </mc:AlternateContent>
        <mc:AlternateContent xmlns:mc="http://schemas.openxmlformats.org/markup-compatibility/2006">
          <mc:Choice Requires="x14">
            <control shapeId="28487" r:id="rId346" name="Check Box 3911">
              <controlPr defaultSize="0" autoFill="0" autoLine="0" autoPict="0" altText="">
                <anchor moveWithCells="1">
                  <from>
                    <xdr:col>21</xdr:col>
                    <xdr:colOff>99060</xdr:colOff>
                    <xdr:row>92</xdr:row>
                    <xdr:rowOff>160020</xdr:rowOff>
                  </from>
                  <to>
                    <xdr:col>21</xdr:col>
                    <xdr:colOff>312420</xdr:colOff>
                    <xdr:row>92</xdr:row>
                    <xdr:rowOff>312420</xdr:rowOff>
                  </to>
                </anchor>
              </controlPr>
            </control>
          </mc:Choice>
        </mc:AlternateContent>
        <mc:AlternateContent xmlns:mc="http://schemas.openxmlformats.org/markup-compatibility/2006">
          <mc:Choice Requires="x14">
            <control shapeId="28488" r:id="rId347" name="Check Box 3912">
              <controlPr defaultSize="0" autoFill="0" autoLine="0" autoPict="0" altText="">
                <anchor moveWithCells="1">
                  <from>
                    <xdr:col>17</xdr:col>
                    <xdr:colOff>76200</xdr:colOff>
                    <xdr:row>128</xdr:row>
                    <xdr:rowOff>7620</xdr:rowOff>
                  </from>
                  <to>
                    <xdr:col>17</xdr:col>
                    <xdr:colOff>289560</xdr:colOff>
                    <xdr:row>128</xdr:row>
                    <xdr:rowOff>182880</xdr:rowOff>
                  </to>
                </anchor>
              </controlPr>
            </control>
          </mc:Choice>
        </mc:AlternateContent>
        <mc:AlternateContent xmlns:mc="http://schemas.openxmlformats.org/markup-compatibility/2006">
          <mc:Choice Requires="x14">
            <control shapeId="28489" r:id="rId348" name="Check Box 3913">
              <controlPr defaultSize="0" autoFill="0" autoLine="0" autoPict="0" altText="">
                <anchor moveWithCells="1">
                  <from>
                    <xdr:col>19</xdr:col>
                    <xdr:colOff>76200</xdr:colOff>
                    <xdr:row>128</xdr:row>
                    <xdr:rowOff>7620</xdr:rowOff>
                  </from>
                  <to>
                    <xdr:col>19</xdr:col>
                    <xdr:colOff>289560</xdr:colOff>
                    <xdr:row>128</xdr:row>
                    <xdr:rowOff>152400</xdr:rowOff>
                  </to>
                </anchor>
              </controlPr>
            </control>
          </mc:Choice>
        </mc:AlternateContent>
        <mc:AlternateContent xmlns:mc="http://schemas.openxmlformats.org/markup-compatibility/2006">
          <mc:Choice Requires="x14">
            <control shapeId="28490" r:id="rId349" name="Check Box 3914">
              <controlPr defaultSize="0" autoFill="0" autoLine="0" autoPict="0" altText="">
                <anchor moveWithCells="1">
                  <from>
                    <xdr:col>21</xdr:col>
                    <xdr:colOff>99060</xdr:colOff>
                    <xdr:row>128</xdr:row>
                    <xdr:rowOff>7620</xdr:rowOff>
                  </from>
                  <to>
                    <xdr:col>21</xdr:col>
                    <xdr:colOff>312420</xdr:colOff>
                    <xdr:row>128</xdr:row>
                    <xdr:rowOff>152400</xdr:rowOff>
                  </to>
                </anchor>
              </controlPr>
            </control>
          </mc:Choice>
        </mc:AlternateContent>
        <mc:AlternateContent xmlns:mc="http://schemas.openxmlformats.org/markup-compatibility/2006">
          <mc:Choice Requires="x14">
            <control shapeId="28499" r:id="rId350" name="Check Box 3923">
              <controlPr defaultSize="0" autoFill="0" autoLine="0" autoPict="0" altText="">
                <anchor moveWithCells="1">
                  <from>
                    <xdr:col>19</xdr:col>
                    <xdr:colOff>76200</xdr:colOff>
                    <xdr:row>135</xdr:row>
                    <xdr:rowOff>1912620</xdr:rowOff>
                  </from>
                  <to>
                    <xdr:col>19</xdr:col>
                    <xdr:colOff>289560</xdr:colOff>
                    <xdr:row>137</xdr:row>
                    <xdr:rowOff>68580</xdr:rowOff>
                  </to>
                </anchor>
              </controlPr>
            </control>
          </mc:Choice>
        </mc:AlternateContent>
        <mc:AlternateContent xmlns:mc="http://schemas.openxmlformats.org/markup-compatibility/2006">
          <mc:Choice Requires="x14">
            <control shapeId="28500" r:id="rId351" name="Check Box 3924">
              <controlPr defaultSize="0" autoFill="0" autoLine="0" autoPict="0" altText="">
                <anchor moveWithCells="1">
                  <from>
                    <xdr:col>21</xdr:col>
                    <xdr:colOff>76200</xdr:colOff>
                    <xdr:row>135</xdr:row>
                    <xdr:rowOff>1935480</xdr:rowOff>
                  </from>
                  <to>
                    <xdr:col>22</xdr:col>
                    <xdr:colOff>0</xdr:colOff>
                    <xdr:row>137</xdr:row>
                    <xdr:rowOff>68580</xdr:rowOff>
                  </to>
                </anchor>
              </controlPr>
            </control>
          </mc:Choice>
        </mc:AlternateContent>
        <mc:AlternateContent xmlns:mc="http://schemas.openxmlformats.org/markup-compatibility/2006">
          <mc:Choice Requires="x14">
            <control shapeId="28501" r:id="rId352" name="Check Box 3925">
              <controlPr defaultSize="0" autoFill="0" autoLine="0" autoPict="0" altText="">
                <anchor moveWithCells="1">
                  <from>
                    <xdr:col>17</xdr:col>
                    <xdr:colOff>76200</xdr:colOff>
                    <xdr:row>133</xdr:row>
                    <xdr:rowOff>137160</xdr:rowOff>
                  </from>
                  <to>
                    <xdr:col>17</xdr:col>
                    <xdr:colOff>289560</xdr:colOff>
                    <xdr:row>133</xdr:row>
                    <xdr:rowOff>464820</xdr:rowOff>
                  </to>
                </anchor>
              </controlPr>
            </control>
          </mc:Choice>
        </mc:AlternateContent>
        <mc:AlternateContent xmlns:mc="http://schemas.openxmlformats.org/markup-compatibility/2006">
          <mc:Choice Requires="x14">
            <control shapeId="28502" r:id="rId353" name="Check Box 3926">
              <controlPr defaultSize="0" autoFill="0" autoLine="0" autoPict="0" altText="">
                <anchor moveWithCells="1">
                  <from>
                    <xdr:col>19</xdr:col>
                    <xdr:colOff>76200</xdr:colOff>
                    <xdr:row>133</xdr:row>
                    <xdr:rowOff>152400</xdr:rowOff>
                  </from>
                  <to>
                    <xdr:col>19</xdr:col>
                    <xdr:colOff>289560</xdr:colOff>
                    <xdr:row>133</xdr:row>
                    <xdr:rowOff>487680</xdr:rowOff>
                  </to>
                </anchor>
              </controlPr>
            </control>
          </mc:Choice>
        </mc:AlternateContent>
        <mc:AlternateContent xmlns:mc="http://schemas.openxmlformats.org/markup-compatibility/2006">
          <mc:Choice Requires="x14">
            <control shapeId="28503" r:id="rId354" name="Check Box 3927">
              <controlPr defaultSize="0" autoFill="0" autoLine="0" autoPict="0" altText="">
                <anchor moveWithCells="1">
                  <from>
                    <xdr:col>21</xdr:col>
                    <xdr:colOff>76200</xdr:colOff>
                    <xdr:row>133</xdr:row>
                    <xdr:rowOff>152400</xdr:rowOff>
                  </from>
                  <to>
                    <xdr:col>22</xdr:col>
                    <xdr:colOff>0</xdr:colOff>
                    <xdr:row>133</xdr:row>
                    <xdr:rowOff>464820</xdr:rowOff>
                  </to>
                </anchor>
              </controlPr>
            </control>
          </mc:Choice>
        </mc:AlternateContent>
        <mc:AlternateContent xmlns:mc="http://schemas.openxmlformats.org/markup-compatibility/2006">
          <mc:Choice Requires="x14">
            <control shapeId="28505" r:id="rId355" name="Check Box 3929">
              <controlPr defaultSize="0" autoFill="0" autoLine="0" autoPict="0" altText="">
                <anchor moveWithCells="1">
                  <from>
                    <xdr:col>19</xdr:col>
                    <xdr:colOff>76200</xdr:colOff>
                    <xdr:row>131</xdr:row>
                    <xdr:rowOff>388620</xdr:rowOff>
                  </from>
                  <to>
                    <xdr:col>19</xdr:col>
                    <xdr:colOff>289560</xdr:colOff>
                    <xdr:row>133</xdr:row>
                    <xdr:rowOff>0</xdr:rowOff>
                  </to>
                </anchor>
              </controlPr>
            </control>
          </mc:Choice>
        </mc:AlternateContent>
        <mc:AlternateContent xmlns:mc="http://schemas.openxmlformats.org/markup-compatibility/2006">
          <mc:Choice Requires="x14">
            <control shapeId="28506" r:id="rId356" name="Check Box 3930">
              <controlPr defaultSize="0" autoFill="0" autoLine="0" autoPict="0" altText="">
                <anchor moveWithCells="1">
                  <from>
                    <xdr:col>21</xdr:col>
                    <xdr:colOff>76200</xdr:colOff>
                    <xdr:row>131</xdr:row>
                    <xdr:rowOff>381000</xdr:rowOff>
                  </from>
                  <to>
                    <xdr:col>22</xdr:col>
                    <xdr:colOff>0</xdr:colOff>
                    <xdr:row>133</xdr:row>
                    <xdr:rowOff>0</xdr:rowOff>
                  </to>
                </anchor>
              </controlPr>
            </control>
          </mc:Choice>
        </mc:AlternateContent>
        <mc:AlternateContent xmlns:mc="http://schemas.openxmlformats.org/markup-compatibility/2006">
          <mc:Choice Requires="x14">
            <control shapeId="28507" r:id="rId357" name="Check Box 3931">
              <controlPr defaultSize="0" autoFill="0" autoLine="0" autoPict="0" altText="">
                <anchor moveWithCells="1">
                  <from>
                    <xdr:col>17</xdr:col>
                    <xdr:colOff>76200</xdr:colOff>
                    <xdr:row>137</xdr:row>
                    <xdr:rowOff>76200</xdr:rowOff>
                  </from>
                  <to>
                    <xdr:col>17</xdr:col>
                    <xdr:colOff>289560</xdr:colOff>
                    <xdr:row>138</xdr:row>
                    <xdr:rowOff>0</xdr:rowOff>
                  </to>
                </anchor>
              </controlPr>
            </control>
          </mc:Choice>
        </mc:AlternateContent>
        <mc:AlternateContent xmlns:mc="http://schemas.openxmlformats.org/markup-compatibility/2006">
          <mc:Choice Requires="x14">
            <control shapeId="28508" r:id="rId358" name="Check Box 3932">
              <controlPr defaultSize="0" autoFill="0" autoLine="0" autoPict="0" altText="">
                <anchor moveWithCells="1">
                  <from>
                    <xdr:col>19</xdr:col>
                    <xdr:colOff>76200</xdr:colOff>
                    <xdr:row>137</xdr:row>
                    <xdr:rowOff>68580</xdr:rowOff>
                  </from>
                  <to>
                    <xdr:col>19</xdr:col>
                    <xdr:colOff>289560</xdr:colOff>
                    <xdr:row>137</xdr:row>
                    <xdr:rowOff>388620</xdr:rowOff>
                  </to>
                </anchor>
              </controlPr>
            </control>
          </mc:Choice>
        </mc:AlternateContent>
        <mc:AlternateContent xmlns:mc="http://schemas.openxmlformats.org/markup-compatibility/2006">
          <mc:Choice Requires="x14">
            <control shapeId="28509" r:id="rId359" name="Check Box 3933">
              <controlPr defaultSize="0" autoFill="0" autoLine="0" autoPict="0" altText="">
                <anchor moveWithCells="1">
                  <from>
                    <xdr:col>21</xdr:col>
                    <xdr:colOff>76200</xdr:colOff>
                    <xdr:row>137</xdr:row>
                    <xdr:rowOff>68580</xdr:rowOff>
                  </from>
                  <to>
                    <xdr:col>22</xdr:col>
                    <xdr:colOff>0</xdr:colOff>
                    <xdr:row>137</xdr:row>
                    <xdr:rowOff>381000</xdr:rowOff>
                  </to>
                </anchor>
              </controlPr>
            </control>
          </mc:Choice>
        </mc:AlternateContent>
        <mc:AlternateContent xmlns:mc="http://schemas.openxmlformats.org/markup-compatibility/2006">
          <mc:Choice Requires="x14">
            <control shapeId="28510" r:id="rId360" name="Check Box 3934">
              <controlPr defaultSize="0" autoFill="0" autoLine="0" autoPict="0" altText="">
                <anchor moveWithCells="1">
                  <from>
                    <xdr:col>17</xdr:col>
                    <xdr:colOff>76200</xdr:colOff>
                    <xdr:row>134</xdr:row>
                    <xdr:rowOff>297180</xdr:rowOff>
                  </from>
                  <to>
                    <xdr:col>17</xdr:col>
                    <xdr:colOff>289560</xdr:colOff>
                    <xdr:row>134</xdr:row>
                    <xdr:rowOff>632460</xdr:rowOff>
                  </to>
                </anchor>
              </controlPr>
            </control>
          </mc:Choice>
        </mc:AlternateContent>
        <mc:AlternateContent xmlns:mc="http://schemas.openxmlformats.org/markup-compatibility/2006">
          <mc:Choice Requires="x14">
            <control shapeId="28511" r:id="rId361" name="Check Box 3935">
              <controlPr defaultSize="0" autoFill="0" autoLine="0" autoPict="0" altText="">
                <anchor moveWithCells="1">
                  <from>
                    <xdr:col>19</xdr:col>
                    <xdr:colOff>76200</xdr:colOff>
                    <xdr:row>134</xdr:row>
                    <xdr:rowOff>274320</xdr:rowOff>
                  </from>
                  <to>
                    <xdr:col>19</xdr:col>
                    <xdr:colOff>289560</xdr:colOff>
                    <xdr:row>134</xdr:row>
                    <xdr:rowOff>609600</xdr:rowOff>
                  </to>
                </anchor>
              </controlPr>
            </control>
          </mc:Choice>
        </mc:AlternateContent>
        <mc:AlternateContent xmlns:mc="http://schemas.openxmlformats.org/markup-compatibility/2006">
          <mc:Choice Requires="x14">
            <control shapeId="28516" r:id="rId362" name="Check Box 3940">
              <controlPr defaultSize="0" autoFill="0" autoLine="0" autoPict="0" altText="">
                <anchor moveWithCells="1">
                  <from>
                    <xdr:col>17</xdr:col>
                    <xdr:colOff>76200</xdr:colOff>
                    <xdr:row>139</xdr:row>
                    <xdr:rowOff>7620</xdr:rowOff>
                  </from>
                  <to>
                    <xdr:col>17</xdr:col>
                    <xdr:colOff>289560</xdr:colOff>
                    <xdr:row>139</xdr:row>
                    <xdr:rowOff>182880</xdr:rowOff>
                  </to>
                </anchor>
              </controlPr>
            </control>
          </mc:Choice>
        </mc:AlternateContent>
        <mc:AlternateContent xmlns:mc="http://schemas.openxmlformats.org/markup-compatibility/2006">
          <mc:Choice Requires="x14">
            <control shapeId="28517" r:id="rId363" name="Check Box 3941">
              <controlPr defaultSize="0" autoFill="0" autoLine="0" autoPict="0" altText="">
                <anchor moveWithCells="1">
                  <from>
                    <xdr:col>19</xdr:col>
                    <xdr:colOff>76200</xdr:colOff>
                    <xdr:row>139</xdr:row>
                    <xdr:rowOff>22860</xdr:rowOff>
                  </from>
                  <to>
                    <xdr:col>19</xdr:col>
                    <xdr:colOff>289560</xdr:colOff>
                    <xdr:row>139</xdr:row>
                    <xdr:rowOff>182880</xdr:rowOff>
                  </to>
                </anchor>
              </controlPr>
            </control>
          </mc:Choice>
        </mc:AlternateContent>
        <mc:AlternateContent xmlns:mc="http://schemas.openxmlformats.org/markup-compatibility/2006">
          <mc:Choice Requires="x14">
            <control shapeId="28518" r:id="rId364" name="Check Box 3942">
              <controlPr defaultSize="0" autoFill="0" autoLine="0" autoPict="0" altText="">
                <anchor moveWithCells="1">
                  <from>
                    <xdr:col>21</xdr:col>
                    <xdr:colOff>99060</xdr:colOff>
                    <xdr:row>139</xdr:row>
                    <xdr:rowOff>22860</xdr:rowOff>
                  </from>
                  <to>
                    <xdr:col>21</xdr:col>
                    <xdr:colOff>312420</xdr:colOff>
                    <xdr:row>139</xdr:row>
                    <xdr:rowOff>182880</xdr:rowOff>
                  </to>
                </anchor>
              </controlPr>
            </control>
          </mc:Choice>
        </mc:AlternateContent>
        <mc:AlternateContent xmlns:mc="http://schemas.openxmlformats.org/markup-compatibility/2006">
          <mc:Choice Requires="x14">
            <control shapeId="28538" r:id="rId365" name="Check Box 3962">
              <controlPr defaultSize="0" autoFill="0" autoLine="0" autoPict="0" altText="">
                <anchor moveWithCells="1">
                  <from>
                    <xdr:col>17</xdr:col>
                    <xdr:colOff>76200</xdr:colOff>
                    <xdr:row>135</xdr:row>
                    <xdr:rowOff>716280</xdr:rowOff>
                  </from>
                  <to>
                    <xdr:col>17</xdr:col>
                    <xdr:colOff>289560</xdr:colOff>
                    <xdr:row>135</xdr:row>
                    <xdr:rowOff>1303020</xdr:rowOff>
                  </to>
                </anchor>
              </controlPr>
            </control>
          </mc:Choice>
        </mc:AlternateContent>
        <mc:AlternateContent xmlns:mc="http://schemas.openxmlformats.org/markup-compatibility/2006">
          <mc:Choice Requires="x14">
            <control shapeId="28540" r:id="rId366" name="Check Box 3964">
              <controlPr defaultSize="0" autoFill="0" autoLine="0" autoPict="0" altText="">
                <anchor moveWithCells="1">
                  <from>
                    <xdr:col>19</xdr:col>
                    <xdr:colOff>76200</xdr:colOff>
                    <xdr:row>135</xdr:row>
                    <xdr:rowOff>708660</xdr:rowOff>
                  </from>
                  <to>
                    <xdr:col>19</xdr:col>
                    <xdr:colOff>289560</xdr:colOff>
                    <xdr:row>135</xdr:row>
                    <xdr:rowOff>1280160</xdr:rowOff>
                  </to>
                </anchor>
              </controlPr>
            </control>
          </mc:Choice>
        </mc:AlternateContent>
        <mc:AlternateContent xmlns:mc="http://schemas.openxmlformats.org/markup-compatibility/2006">
          <mc:Choice Requires="x14">
            <control shapeId="28541" r:id="rId367" name="Check Box 3965">
              <controlPr defaultSize="0" autoFill="0" autoLine="0" autoPict="0" altText="">
                <anchor moveWithCells="1">
                  <from>
                    <xdr:col>17</xdr:col>
                    <xdr:colOff>76200</xdr:colOff>
                    <xdr:row>136</xdr:row>
                    <xdr:rowOff>175260</xdr:rowOff>
                  </from>
                  <to>
                    <xdr:col>17</xdr:col>
                    <xdr:colOff>289560</xdr:colOff>
                    <xdr:row>136</xdr:row>
                    <xdr:rowOff>502920</xdr:rowOff>
                  </to>
                </anchor>
              </controlPr>
            </control>
          </mc:Choice>
        </mc:AlternateContent>
        <mc:AlternateContent xmlns:mc="http://schemas.openxmlformats.org/markup-compatibility/2006">
          <mc:Choice Requires="x14">
            <control shapeId="28542" r:id="rId368" name="Check Box 3966">
              <controlPr defaultSize="0" autoFill="0" autoLine="0" autoPict="0" altText="">
                <anchor moveWithCells="1">
                  <from>
                    <xdr:col>17</xdr:col>
                    <xdr:colOff>68580</xdr:colOff>
                    <xdr:row>144</xdr:row>
                    <xdr:rowOff>251460</xdr:rowOff>
                  </from>
                  <to>
                    <xdr:col>17</xdr:col>
                    <xdr:colOff>274320</xdr:colOff>
                    <xdr:row>144</xdr:row>
                    <xdr:rowOff>388620</xdr:rowOff>
                  </to>
                </anchor>
              </controlPr>
            </control>
          </mc:Choice>
        </mc:AlternateContent>
        <mc:AlternateContent xmlns:mc="http://schemas.openxmlformats.org/markup-compatibility/2006">
          <mc:Choice Requires="x14">
            <control shapeId="28543" r:id="rId369" name="Check Box 3967">
              <controlPr defaultSize="0" autoFill="0" autoLine="0" autoPict="0" altText="">
                <anchor moveWithCells="1">
                  <from>
                    <xdr:col>19</xdr:col>
                    <xdr:colOff>68580</xdr:colOff>
                    <xdr:row>144</xdr:row>
                    <xdr:rowOff>213360</xdr:rowOff>
                  </from>
                  <to>
                    <xdr:col>19</xdr:col>
                    <xdr:colOff>274320</xdr:colOff>
                    <xdr:row>144</xdr:row>
                    <xdr:rowOff>411480</xdr:rowOff>
                  </to>
                </anchor>
              </controlPr>
            </control>
          </mc:Choice>
        </mc:AlternateContent>
        <mc:AlternateContent xmlns:mc="http://schemas.openxmlformats.org/markup-compatibility/2006">
          <mc:Choice Requires="x14">
            <control shapeId="28545" r:id="rId370" name="Check Box 3969">
              <controlPr defaultSize="0" autoFill="0" autoLine="0" autoPict="0" altText="">
                <anchor moveWithCells="1">
                  <from>
                    <xdr:col>17</xdr:col>
                    <xdr:colOff>76200</xdr:colOff>
                    <xdr:row>147</xdr:row>
                    <xdr:rowOff>144780</xdr:rowOff>
                  </from>
                  <to>
                    <xdr:col>17</xdr:col>
                    <xdr:colOff>289560</xdr:colOff>
                    <xdr:row>147</xdr:row>
                    <xdr:rowOff>297180</xdr:rowOff>
                  </to>
                </anchor>
              </controlPr>
            </control>
          </mc:Choice>
        </mc:AlternateContent>
        <mc:AlternateContent xmlns:mc="http://schemas.openxmlformats.org/markup-compatibility/2006">
          <mc:Choice Requires="x14">
            <control shapeId="28546" r:id="rId371" name="Check Box 3970">
              <controlPr defaultSize="0" autoFill="0" autoLine="0" autoPict="0" altText="">
                <anchor moveWithCells="1">
                  <from>
                    <xdr:col>19</xdr:col>
                    <xdr:colOff>76200</xdr:colOff>
                    <xdr:row>147</xdr:row>
                    <xdr:rowOff>144780</xdr:rowOff>
                  </from>
                  <to>
                    <xdr:col>19</xdr:col>
                    <xdr:colOff>297180</xdr:colOff>
                    <xdr:row>147</xdr:row>
                    <xdr:rowOff>289560</xdr:rowOff>
                  </to>
                </anchor>
              </controlPr>
            </control>
          </mc:Choice>
        </mc:AlternateContent>
        <mc:AlternateContent xmlns:mc="http://schemas.openxmlformats.org/markup-compatibility/2006">
          <mc:Choice Requires="x14">
            <control shapeId="28547" r:id="rId372" name="Check Box 3971">
              <controlPr defaultSize="0" autoFill="0" autoLine="0" autoPict="0" altText="">
                <anchor moveWithCells="1">
                  <from>
                    <xdr:col>17</xdr:col>
                    <xdr:colOff>76200</xdr:colOff>
                    <xdr:row>150</xdr:row>
                    <xdr:rowOff>38100</xdr:rowOff>
                  </from>
                  <to>
                    <xdr:col>17</xdr:col>
                    <xdr:colOff>289560</xdr:colOff>
                    <xdr:row>151</xdr:row>
                    <xdr:rowOff>0</xdr:rowOff>
                  </to>
                </anchor>
              </controlPr>
            </control>
          </mc:Choice>
        </mc:AlternateContent>
        <mc:AlternateContent xmlns:mc="http://schemas.openxmlformats.org/markup-compatibility/2006">
          <mc:Choice Requires="x14">
            <control shapeId="28548" r:id="rId373" name="Check Box 3972">
              <controlPr defaultSize="0" autoFill="0" autoLine="0" autoPict="0" altText="">
                <anchor moveWithCells="1">
                  <from>
                    <xdr:col>19</xdr:col>
                    <xdr:colOff>76200</xdr:colOff>
                    <xdr:row>150</xdr:row>
                    <xdr:rowOff>22860</xdr:rowOff>
                  </from>
                  <to>
                    <xdr:col>19</xdr:col>
                    <xdr:colOff>289560</xdr:colOff>
                    <xdr:row>151</xdr:row>
                    <xdr:rowOff>0</xdr:rowOff>
                  </to>
                </anchor>
              </controlPr>
            </control>
          </mc:Choice>
        </mc:AlternateContent>
        <mc:AlternateContent xmlns:mc="http://schemas.openxmlformats.org/markup-compatibility/2006">
          <mc:Choice Requires="x14">
            <control shapeId="28550" r:id="rId374" name="Check Box 3974">
              <controlPr defaultSize="0" autoFill="0" autoLine="0" autoPict="0" altText="">
                <anchor moveWithCells="1">
                  <from>
                    <xdr:col>23</xdr:col>
                    <xdr:colOff>76200</xdr:colOff>
                    <xdr:row>21</xdr:row>
                    <xdr:rowOff>45720</xdr:rowOff>
                  </from>
                  <to>
                    <xdr:col>23</xdr:col>
                    <xdr:colOff>327660</xdr:colOff>
                    <xdr:row>21</xdr:row>
                    <xdr:rowOff>182880</xdr:rowOff>
                  </to>
                </anchor>
              </controlPr>
            </control>
          </mc:Choice>
        </mc:AlternateContent>
        <mc:AlternateContent xmlns:mc="http://schemas.openxmlformats.org/markup-compatibility/2006">
          <mc:Choice Requires="x14">
            <control shapeId="28551" r:id="rId375" name="Check Box 3975">
              <controlPr defaultSize="0" autoFill="0" autoLine="0" autoPict="0" altText="">
                <anchor moveWithCells="1">
                  <from>
                    <xdr:col>23</xdr:col>
                    <xdr:colOff>76200</xdr:colOff>
                    <xdr:row>22</xdr:row>
                    <xdr:rowOff>60960</xdr:rowOff>
                  </from>
                  <to>
                    <xdr:col>23</xdr:col>
                    <xdr:colOff>327660</xdr:colOff>
                    <xdr:row>22</xdr:row>
                    <xdr:rowOff>190500</xdr:rowOff>
                  </to>
                </anchor>
              </controlPr>
            </control>
          </mc:Choice>
        </mc:AlternateContent>
        <mc:AlternateContent xmlns:mc="http://schemas.openxmlformats.org/markup-compatibility/2006">
          <mc:Choice Requires="x14">
            <control shapeId="28553" r:id="rId376" name="Check Box 3977">
              <controlPr defaultSize="0" autoFill="0" autoLine="0" autoPict="0" altText="">
                <anchor moveWithCells="1">
                  <from>
                    <xdr:col>19</xdr:col>
                    <xdr:colOff>68580</xdr:colOff>
                    <xdr:row>129</xdr:row>
                    <xdr:rowOff>22860</xdr:rowOff>
                  </from>
                  <to>
                    <xdr:col>19</xdr:col>
                    <xdr:colOff>274320</xdr:colOff>
                    <xdr:row>130</xdr:row>
                    <xdr:rowOff>0</xdr:rowOff>
                  </to>
                </anchor>
              </controlPr>
            </control>
          </mc:Choice>
        </mc:AlternateContent>
        <mc:AlternateContent xmlns:mc="http://schemas.openxmlformats.org/markup-compatibility/2006">
          <mc:Choice Requires="x14">
            <control shapeId="28554" r:id="rId377" name="Check Box 3978">
              <controlPr defaultSize="0" autoFill="0" autoLine="0" autoPict="0" altText="">
                <anchor moveWithCells="1">
                  <from>
                    <xdr:col>21</xdr:col>
                    <xdr:colOff>99060</xdr:colOff>
                    <xdr:row>71</xdr:row>
                    <xdr:rowOff>144780</xdr:rowOff>
                  </from>
                  <to>
                    <xdr:col>21</xdr:col>
                    <xdr:colOff>312420</xdr:colOff>
                    <xdr:row>71</xdr:row>
                    <xdr:rowOff>274320</xdr:rowOff>
                  </to>
                </anchor>
              </controlPr>
            </control>
          </mc:Choice>
        </mc:AlternateContent>
        <mc:AlternateContent xmlns:mc="http://schemas.openxmlformats.org/markup-compatibility/2006">
          <mc:Choice Requires="x14">
            <control shapeId="28555" r:id="rId378" name="Check Box 3979">
              <controlPr defaultSize="0" autoFill="0" autoLine="0" autoPict="0" altText="">
                <anchor moveWithCells="1">
                  <from>
                    <xdr:col>21</xdr:col>
                    <xdr:colOff>99060</xdr:colOff>
                    <xdr:row>89</xdr:row>
                    <xdr:rowOff>289560</xdr:rowOff>
                  </from>
                  <to>
                    <xdr:col>21</xdr:col>
                    <xdr:colOff>312420</xdr:colOff>
                    <xdr:row>91</xdr:row>
                    <xdr:rowOff>129540</xdr:rowOff>
                  </to>
                </anchor>
              </controlPr>
            </control>
          </mc:Choice>
        </mc:AlternateContent>
        <mc:AlternateContent xmlns:mc="http://schemas.openxmlformats.org/markup-compatibility/2006">
          <mc:Choice Requires="x14">
            <control shapeId="28556" r:id="rId379" name="Check Box 3980">
              <controlPr defaultSize="0" autoFill="0" autoLine="0" autoPict="0" altText="">
                <anchor moveWithCells="1">
                  <from>
                    <xdr:col>21</xdr:col>
                    <xdr:colOff>99060</xdr:colOff>
                    <xdr:row>144</xdr:row>
                    <xdr:rowOff>259080</xdr:rowOff>
                  </from>
                  <to>
                    <xdr:col>21</xdr:col>
                    <xdr:colOff>312420</xdr:colOff>
                    <xdr:row>144</xdr:row>
                    <xdr:rowOff>381000</xdr:rowOff>
                  </to>
                </anchor>
              </controlPr>
            </control>
          </mc:Choice>
        </mc:AlternateContent>
        <mc:AlternateContent xmlns:mc="http://schemas.openxmlformats.org/markup-compatibility/2006">
          <mc:Choice Requires="x14">
            <control shapeId="28557" r:id="rId380" name="Check Box 3981">
              <controlPr defaultSize="0" autoFill="0" autoLine="0" autoPict="0" altText="">
                <anchor moveWithCells="1">
                  <from>
                    <xdr:col>17</xdr:col>
                    <xdr:colOff>76200</xdr:colOff>
                    <xdr:row>129</xdr:row>
                    <xdr:rowOff>45720</xdr:rowOff>
                  </from>
                  <to>
                    <xdr:col>17</xdr:col>
                    <xdr:colOff>289560</xdr:colOff>
                    <xdr:row>130</xdr:row>
                    <xdr:rowOff>0</xdr:rowOff>
                  </to>
                </anchor>
              </controlPr>
            </control>
          </mc:Choice>
        </mc:AlternateContent>
        <mc:AlternateContent xmlns:mc="http://schemas.openxmlformats.org/markup-compatibility/2006">
          <mc:Choice Requires="x14">
            <control shapeId="28560" r:id="rId381" name="Check Box 3984">
              <controlPr defaultSize="0" autoFill="0" autoLine="0" autoPict="0" altText="">
                <anchor moveWithCells="1">
                  <from>
                    <xdr:col>17</xdr:col>
                    <xdr:colOff>76200</xdr:colOff>
                    <xdr:row>131</xdr:row>
                    <xdr:rowOff>373380</xdr:rowOff>
                  </from>
                  <to>
                    <xdr:col>17</xdr:col>
                    <xdr:colOff>289560</xdr:colOff>
                    <xdr:row>133</xdr:row>
                    <xdr:rowOff>30480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11:I143"/>
  <sheetViews>
    <sheetView showGridLines="0" view="pageBreakPreview" topLeftCell="A124" zoomScaleNormal="70" zoomScaleSheetLayoutView="100" workbookViewId="0">
      <selection activeCell="F129" sqref="F129"/>
    </sheetView>
  </sheetViews>
  <sheetFormatPr defaultColWidth="9" defaultRowHeight="16.2" x14ac:dyDescent="0.2"/>
  <cols>
    <col min="1" max="1" width="5.6640625" style="269" bestFit="1" customWidth="1"/>
    <col min="2" max="2" width="9" style="265"/>
    <col min="3" max="3" width="18.33203125" style="284" bestFit="1" customWidth="1"/>
    <col min="4" max="4" width="30" style="273" bestFit="1" customWidth="1"/>
    <col min="5" max="5" width="8.33203125" style="265" bestFit="1" customWidth="1"/>
    <col min="6" max="6" width="9.6640625" style="284" bestFit="1" customWidth="1"/>
    <col min="7" max="7" width="28" style="274" bestFit="1" customWidth="1"/>
    <col min="8" max="8" width="23.77734375" style="265" bestFit="1" customWidth="1"/>
    <col min="9" max="9" width="72.109375" style="265" customWidth="1"/>
    <col min="10" max="10" width="5.6640625" style="269" customWidth="1"/>
    <col min="11" max="16384" width="9" style="269"/>
  </cols>
  <sheetData>
    <row r="11" spans="1:9" ht="16.8" thickBot="1" x14ac:dyDescent="0.25"/>
    <row r="12" spans="1:9" ht="36.75" customHeight="1" thickTop="1" x14ac:dyDescent="0.2">
      <c r="A12" s="269">
        <v>1</v>
      </c>
      <c r="B12" s="1079" t="s">
        <v>801</v>
      </c>
      <c r="C12" s="1079"/>
      <c r="D12" s="1080"/>
      <c r="E12" s="1177" t="s">
        <v>718</v>
      </c>
      <c r="F12" s="1178"/>
      <c r="G12" s="267" t="s">
        <v>719</v>
      </c>
      <c r="H12" s="268" t="s">
        <v>682</v>
      </c>
      <c r="I12" s="1089"/>
    </row>
    <row r="13" spans="1:9" ht="20.100000000000001" customHeight="1" x14ac:dyDescent="0.2">
      <c r="A13" s="269">
        <v>2</v>
      </c>
      <c r="B13" s="1081"/>
      <c r="C13" s="1081"/>
      <c r="D13" s="1082"/>
      <c r="E13" s="1179" t="s">
        <v>681</v>
      </c>
      <c r="F13" s="1180"/>
      <c r="G13" s="270" t="s">
        <v>680</v>
      </c>
      <c r="H13" s="271" t="s">
        <v>720</v>
      </c>
      <c r="I13" s="1165"/>
    </row>
    <row r="14" spans="1:9" ht="20.100000000000001" customHeight="1" thickBot="1" x14ac:dyDescent="0.25">
      <c r="B14" s="1083"/>
      <c r="C14" s="1083"/>
      <c r="D14" s="1084"/>
      <c r="E14" s="1166" t="s">
        <v>726</v>
      </c>
      <c r="F14" s="1167"/>
      <c r="G14" s="1167"/>
      <c r="H14" s="1168"/>
      <c r="I14" s="1091"/>
    </row>
    <row r="15" spans="1:9" ht="20.100000000000001" customHeight="1" thickTop="1" thickBot="1" x14ac:dyDescent="0.25">
      <c r="B15" s="269"/>
      <c r="C15" s="269"/>
      <c r="D15" s="269"/>
      <c r="E15" s="269"/>
      <c r="F15" s="269"/>
      <c r="G15" s="269"/>
      <c r="H15" s="269"/>
      <c r="I15" s="269"/>
    </row>
    <row r="16" spans="1:9" ht="20.100000000000001" customHeight="1" thickTop="1" x14ac:dyDescent="0.2">
      <c r="B16" s="1093" t="s">
        <v>802</v>
      </c>
      <c r="C16" s="1094"/>
      <c r="D16" s="1094"/>
      <c r="E16" s="1094"/>
      <c r="F16" s="1094"/>
      <c r="G16" s="1094"/>
      <c r="H16" s="1094"/>
      <c r="I16" s="1095"/>
    </row>
    <row r="17" spans="1:9" ht="20.100000000000001" customHeight="1" x14ac:dyDescent="0.2">
      <c r="B17" s="1096"/>
      <c r="C17" s="1097"/>
      <c r="D17" s="1097"/>
      <c r="E17" s="1097"/>
      <c r="F17" s="1097"/>
      <c r="G17" s="1097"/>
      <c r="H17" s="1097"/>
      <c r="I17" s="1098"/>
    </row>
    <row r="18" spans="1:9" ht="20.100000000000001" customHeight="1" x14ac:dyDescent="0.2">
      <c r="B18" s="1096"/>
      <c r="C18" s="1097"/>
      <c r="D18" s="1097"/>
      <c r="E18" s="1097"/>
      <c r="F18" s="1097"/>
      <c r="G18" s="1097"/>
      <c r="H18" s="1097"/>
      <c r="I18" s="1098"/>
    </row>
    <row r="19" spans="1:9" ht="20.100000000000001" customHeight="1" x14ac:dyDescent="0.2">
      <c r="B19" s="1096"/>
      <c r="C19" s="1097"/>
      <c r="D19" s="1097"/>
      <c r="E19" s="1097"/>
      <c r="F19" s="1097"/>
      <c r="G19" s="1097"/>
      <c r="H19" s="1097"/>
      <c r="I19" s="1098"/>
    </row>
    <row r="20" spans="1:9" s="273" customFormat="1" ht="16.8" thickBot="1" x14ac:dyDescent="0.25">
      <c r="B20" s="1099"/>
      <c r="C20" s="1086"/>
      <c r="D20" s="1086"/>
      <c r="E20" s="1086"/>
      <c r="F20" s="1086"/>
      <c r="G20" s="1086"/>
      <c r="H20" s="1086"/>
      <c r="I20" s="1100"/>
    </row>
    <row r="21" spans="1:9" ht="20.100000000000001" customHeight="1" thickTop="1" thickBot="1" x14ac:dyDescent="0.25">
      <c r="B21" s="1086"/>
      <c r="C21" s="1086"/>
      <c r="D21" s="1086"/>
      <c r="E21" s="1086"/>
      <c r="F21" s="1086"/>
      <c r="G21" s="1086"/>
      <c r="H21" s="1086"/>
      <c r="I21" s="1086"/>
    </row>
    <row r="22" spans="1:9" s="273" customFormat="1" ht="35.25" customHeight="1" thickTop="1" x14ac:dyDescent="0.2">
      <c r="A22" s="273">
        <v>3</v>
      </c>
      <c r="B22" s="1087" t="s">
        <v>30</v>
      </c>
      <c r="C22" s="1089" t="s">
        <v>332</v>
      </c>
      <c r="D22" s="1090"/>
      <c r="E22" s="1169" t="s">
        <v>51</v>
      </c>
      <c r="F22" s="1170"/>
      <c r="G22" s="401" t="s">
        <v>245</v>
      </c>
      <c r="H22" s="402" t="s">
        <v>144</v>
      </c>
      <c r="I22" s="1175"/>
    </row>
    <row r="23" spans="1:9" ht="32.4" customHeight="1" thickBot="1" x14ac:dyDescent="0.25">
      <c r="A23" s="269">
        <v>4</v>
      </c>
      <c r="B23" s="1088"/>
      <c r="C23" s="1091"/>
      <c r="D23" s="1092"/>
      <c r="E23" s="1171" t="s">
        <v>445</v>
      </c>
      <c r="F23" s="1172"/>
      <c r="G23" s="1173" t="s">
        <v>444</v>
      </c>
      <c r="H23" s="1174"/>
      <c r="I23" s="1176"/>
    </row>
    <row r="24" spans="1:9" s="273" customFormat="1" ht="16.8" thickTop="1" x14ac:dyDescent="0.2">
      <c r="B24" s="274"/>
      <c r="C24" s="274"/>
      <c r="D24" s="274"/>
      <c r="E24" s="364"/>
      <c r="F24" s="365"/>
      <c r="G24" s="366"/>
      <c r="H24" s="275"/>
    </row>
    <row r="25" spans="1:9" ht="15.75" customHeight="1" x14ac:dyDescent="0.2">
      <c r="B25" s="1085"/>
      <c r="C25" s="1085"/>
      <c r="D25" s="1085"/>
      <c r="E25" s="273"/>
      <c r="F25" s="276"/>
      <c r="G25" s="277" t="s">
        <v>257</v>
      </c>
      <c r="H25" s="278"/>
      <c r="I25" s="276"/>
    </row>
    <row r="26" spans="1:9" ht="15.75" customHeight="1" x14ac:dyDescent="0.2">
      <c r="B26" s="279"/>
      <c r="C26" s="279"/>
      <c r="D26" s="279"/>
      <c r="E26" s="280" t="s">
        <v>803</v>
      </c>
      <c r="F26" s="281"/>
      <c r="G26" s="282"/>
      <c r="H26" s="283"/>
    </row>
    <row r="27" spans="1:9" ht="15.75" customHeight="1" thickBot="1" x14ac:dyDescent="0.25">
      <c r="D27" s="278"/>
      <c r="E27" s="285"/>
      <c r="F27" s="286"/>
      <c r="G27" s="278"/>
      <c r="H27" s="285"/>
      <c r="I27" s="276"/>
    </row>
    <row r="28" spans="1:9" ht="18.600000000000001" customHeight="1" thickTop="1" x14ac:dyDescent="0.2">
      <c r="B28" s="1117"/>
      <c r="C28" s="1117"/>
      <c r="D28" s="1090"/>
      <c r="E28" s="1120" t="s">
        <v>516</v>
      </c>
      <c r="F28" s="1121"/>
      <c r="G28" s="1089" t="s">
        <v>555</v>
      </c>
      <c r="H28" s="1090"/>
      <c r="I28" s="1089" t="s">
        <v>264</v>
      </c>
    </row>
    <row r="29" spans="1:9" ht="18.600000000000001" customHeight="1" thickBot="1" x14ac:dyDescent="0.25">
      <c r="B29" s="1118"/>
      <c r="C29" s="1118"/>
      <c r="D29" s="1119"/>
      <c r="E29" s="412" t="s">
        <v>511</v>
      </c>
      <c r="F29" s="287" t="s">
        <v>512</v>
      </c>
      <c r="G29" s="1105"/>
      <c r="H29" s="1119"/>
      <c r="I29" s="1105"/>
    </row>
    <row r="30" spans="1:9" ht="39.75" customHeight="1" x14ac:dyDescent="0.2">
      <c r="A30" s="269">
        <v>5</v>
      </c>
      <c r="B30" s="1106" t="s">
        <v>37</v>
      </c>
      <c r="C30" s="1109" t="s">
        <v>146</v>
      </c>
      <c r="D30" s="288" t="s">
        <v>145</v>
      </c>
      <c r="E30" s="289" t="s">
        <v>533</v>
      </c>
      <c r="F30" s="290" t="s">
        <v>513</v>
      </c>
      <c r="G30" s="291" t="s">
        <v>529</v>
      </c>
      <c r="H30" s="292" t="s">
        <v>528</v>
      </c>
      <c r="I30" s="293" t="s">
        <v>661</v>
      </c>
    </row>
    <row r="31" spans="1:9" x14ac:dyDescent="0.2">
      <c r="A31" s="269">
        <v>6</v>
      </c>
      <c r="B31" s="1107"/>
      <c r="C31" s="1110"/>
      <c r="D31" s="294" t="s">
        <v>38</v>
      </c>
      <c r="E31" s="295" t="s">
        <v>202</v>
      </c>
      <c r="F31" s="414" t="s">
        <v>513</v>
      </c>
      <c r="G31" s="296" t="s">
        <v>527</v>
      </c>
      <c r="H31" s="297"/>
      <c r="I31" s="298" t="s">
        <v>655</v>
      </c>
    </row>
    <row r="32" spans="1:9" ht="32.4" x14ac:dyDescent="0.2">
      <c r="A32" s="269">
        <v>7</v>
      </c>
      <c r="B32" s="1107"/>
      <c r="C32" s="1110"/>
      <c r="D32" s="294" t="s">
        <v>39</v>
      </c>
      <c r="E32" s="295" t="s">
        <v>202</v>
      </c>
      <c r="F32" s="414" t="s">
        <v>513</v>
      </c>
      <c r="G32" s="296" t="s">
        <v>527</v>
      </c>
      <c r="H32" s="297" t="s">
        <v>530</v>
      </c>
      <c r="I32" s="298" t="s">
        <v>357</v>
      </c>
    </row>
    <row r="33" spans="1:9" x14ac:dyDescent="0.2">
      <c r="A33" s="269">
        <v>8</v>
      </c>
      <c r="B33" s="1107"/>
      <c r="C33" s="1110"/>
      <c r="D33" s="403" t="s">
        <v>41</v>
      </c>
      <c r="E33" s="295" t="s">
        <v>202</v>
      </c>
      <c r="F33" s="414" t="s">
        <v>513</v>
      </c>
      <c r="G33" s="296" t="s">
        <v>527</v>
      </c>
      <c r="H33" s="297" t="s">
        <v>530</v>
      </c>
      <c r="I33" s="298" t="s">
        <v>262</v>
      </c>
    </row>
    <row r="34" spans="1:9" ht="32.4" x14ac:dyDescent="0.2">
      <c r="A34" s="269">
        <v>9</v>
      </c>
      <c r="B34" s="1107"/>
      <c r="C34" s="1110"/>
      <c r="D34" s="404" t="s">
        <v>40</v>
      </c>
      <c r="E34" s="295" t="s">
        <v>202</v>
      </c>
      <c r="F34" s="414" t="s">
        <v>513</v>
      </c>
      <c r="G34" s="296" t="s">
        <v>527</v>
      </c>
      <c r="H34" s="297" t="s">
        <v>530</v>
      </c>
      <c r="I34" s="298" t="s">
        <v>358</v>
      </c>
    </row>
    <row r="35" spans="1:9" ht="32.4" x14ac:dyDescent="0.2">
      <c r="A35" s="269">
        <v>10</v>
      </c>
      <c r="B35" s="1107"/>
      <c r="C35" s="1111"/>
      <c r="D35" s="404" t="s">
        <v>246</v>
      </c>
      <c r="E35" s="295" t="s">
        <v>202</v>
      </c>
      <c r="F35" s="414" t="s">
        <v>513</v>
      </c>
      <c r="G35" s="296" t="s">
        <v>527</v>
      </c>
      <c r="H35" s="297" t="s">
        <v>530</v>
      </c>
      <c r="I35" s="298" t="s">
        <v>240</v>
      </c>
    </row>
    <row r="36" spans="1:9" ht="32.4" x14ac:dyDescent="0.2">
      <c r="A36" s="269">
        <v>11</v>
      </c>
      <c r="B36" s="1108"/>
      <c r="C36" s="410" t="s">
        <v>104</v>
      </c>
      <c r="D36" s="300" t="s">
        <v>105</v>
      </c>
      <c r="E36" s="295" t="s">
        <v>202</v>
      </c>
      <c r="F36" s="414" t="s">
        <v>513</v>
      </c>
      <c r="G36" s="296" t="s">
        <v>527</v>
      </c>
      <c r="H36" s="297" t="s">
        <v>530</v>
      </c>
      <c r="I36" s="298" t="s">
        <v>263</v>
      </c>
    </row>
    <row r="37" spans="1:9" x14ac:dyDescent="0.2">
      <c r="A37" s="269">
        <v>12</v>
      </c>
      <c r="B37" s="1112" t="s">
        <v>48</v>
      </c>
      <c r="C37" s="1115" t="s">
        <v>44</v>
      </c>
      <c r="D37" s="404" t="s">
        <v>42</v>
      </c>
      <c r="E37" s="295" t="s">
        <v>202</v>
      </c>
      <c r="F37" s="414" t="s">
        <v>513</v>
      </c>
      <c r="G37" s="296" t="s">
        <v>527</v>
      </c>
      <c r="H37" s="301" t="s">
        <v>530</v>
      </c>
      <c r="I37" s="302" t="s">
        <v>241</v>
      </c>
    </row>
    <row r="38" spans="1:9" ht="54" customHeight="1" x14ac:dyDescent="0.2">
      <c r="A38" s="269">
        <v>13</v>
      </c>
      <c r="B38" s="1113"/>
      <c r="C38" s="1110"/>
      <c r="D38" s="404" t="s">
        <v>106</v>
      </c>
      <c r="E38" s="295" t="s">
        <v>202</v>
      </c>
      <c r="F38" s="414" t="s">
        <v>513</v>
      </c>
      <c r="G38" s="296" t="s">
        <v>527</v>
      </c>
      <c r="H38" s="301" t="s">
        <v>530</v>
      </c>
      <c r="I38" s="302" t="s">
        <v>270</v>
      </c>
    </row>
    <row r="39" spans="1:9" x14ac:dyDescent="0.2">
      <c r="A39" s="269">
        <v>14</v>
      </c>
      <c r="B39" s="1113"/>
      <c r="C39" s="1111"/>
      <c r="D39" s="303" t="s">
        <v>45</v>
      </c>
      <c r="E39" s="295" t="s">
        <v>202</v>
      </c>
      <c r="F39" s="414" t="s">
        <v>513</v>
      </c>
      <c r="G39" s="296" t="s">
        <v>527</v>
      </c>
      <c r="H39" s="301" t="s">
        <v>530</v>
      </c>
      <c r="I39" s="302" t="s">
        <v>242</v>
      </c>
    </row>
    <row r="40" spans="1:9" ht="39.75" customHeight="1" x14ac:dyDescent="0.2">
      <c r="A40" s="269">
        <v>15</v>
      </c>
      <c r="B40" s="1113"/>
      <c r="C40" s="1115" t="s">
        <v>526</v>
      </c>
      <c r="D40" s="404" t="s">
        <v>43</v>
      </c>
      <c r="E40" s="295" t="s">
        <v>202</v>
      </c>
      <c r="F40" s="414" t="s">
        <v>513</v>
      </c>
      <c r="G40" s="296" t="s">
        <v>527</v>
      </c>
      <c r="H40" s="301" t="s">
        <v>531</v>
      </c>
      <c r="I40" s="302" t="s">
        <v>243</v>
      </c>
    </row>
    <row r="41" spans="1:9" x14ac:dyDescent="0.2">
      <c r="A41" s="269">
        <v>16</v>
      </c>
      <c r="B41" s="1113"/>
      <c r="C41" s="1110"/>
      <c r="D41" s="300" t="s">
        <v>107</v>
      </c>
      <c r="E41" s="295" t="s">
        <v>202</v>
      </c>
      <c r="F41" s="414" t="s">
        <v>513</v>
      </c>
      <c r="G41" s="296" t="s">
        <v>527</v>
      </c>
      <c r="H41" s="297" t="s">
        <v>531</v>
      </c>
      <c r="I41" s="302" t="s">
        <v>271</v>
      </c>
    </row>
    <row r="42" spans="1:9" ht="33" thickBot="1" x14ac:dyDescent="0.25">
      <c r="A42" s="269">
        <v>17</v>
      </c>
      <c r="B42" s="1114"/>
      <c r="C42" s="1116"/>
      <c r="D42" s="304" t="s">
        <v>46</v>
      </c>
      <c r="E42" s="305" t="s">
        <v>202</v>
      </c>
      <c r="F42" s="306" t="s">
        <v>513</v>
      </c>
      <c r="G42" s="307" t="s">
        <v>527</v>
      </c>
      <c r="H42" s="308" t="s">
        <v>531</v>
      </c>
      <c r="I42" s="309" t="s">
        <v>244</v>
      </c>
    </row>
    <row r="43" spans="1:9" x14ac:dyDescent="0.2">
      <c r="B43" s="276"/>
      <c r="E43" s="364" t="s">
        <v>333</v>
      </c>
      <c r="F43" s="310">
        <f>'⑥仕様と価格 (造り手記入、住まい手確認)'!Q51</f>
        <v>0</v>
      </c>
      <c r="G43" s="273"/>
      <c r="H43" s="273"/>
      <c r="I43" s="311"/>
    </row>
    <row r="44" spans="1:9" s="273" customFormat="1" ht="16.8" thickBot="1" x14ac:dyDescent="0.25">
      <c r="B44" s="276"/>
      <c r="C44" s="276"/>
      <c r="E44" s="364"/>
      <c r="F44" s="365"/>
      <c r="G44" s="366"/>
    </row>
    <row r="45" spans="1:9" ht="37.5" customHeight="1" x14ac:dyDescent="0.2">
      <c r="A45" s="269">
        <v>20</v>
      </c>
      <c r="B45" s="1181" t="s">
        <v>167</v>
      </c>
      <c r="C45" s="1182"/>
      <c r="D45" s="405" t="s">
        <v>60</v>
      </c>
      <c r="E45" s="289" t="s">
        <v>533</v>
      </c>
      <c r="F45" s="408" t="s">
        <v>517</v>
      </c>
      <c r="G45" s="291" t="s">
        <v>62</v>
      </c>
      <c r="H45" s="312" t="s">
        <v>63</v>
      </c>
      <c r="I45" s="313" t="s">
        <v>791</v>
      </c>
    </row>
    <row r="46" spans="1:9" ht="57" customHeight="1" x14ac:dyDescent="0.2">
      <c r="A46" s="269">
        <v>22</v>
      </c>
      <c r="B46" s="1183"/>
      <c r="C46" s="1184"/>
      <c r="D46" s="303" t="s">
        <v>61</v>
      </c>
      <c r="E46" s="295" t="s">
        <v>533</v>
      </c>
      <c r="F46" s="314" t="s">
        <v>517</v>
      </c>
      <c r="G46" s="315" t="s">
        <v>62</v>
      </c>
      <c r="H46" s="316" t="s">
        <v>63</v>
      </c>
      <c r="I46" s="302" t="s">
        <v>359</v>
      </c>
    </row>
    <row r="47" spans="1:9" ht="33" thickBot="1" x14ac:dyDescent="0.25">
      <c r="A47" s="269">
        <v>23</v>
      </c>
      <c r="B47" s="1185"/>
      <c r="C47" s="1186"/>
      <c r="D47" s="304" t="s">
        <v>109</v>
      </c>
      <c r="E47" s="305" t="s">
        <v>533</v>
      </c>
      <c r="F47" s="317" t="s">
        <v>517</v>
      </c>
      <c r="G47" s="307" t="s">
        <v>62</v>
      </c>
      <c r="H47" s="318" t="s">
        <v>63</v>
      </c>
      <c r="I47" s="309" t="s">
        <v>792</v>
      </c>
    </row>
    <row r="48" spans="1:9" s="273" customFormat="1" x14ac:dyDescent="0.2">
      <c r="B48" s="319"/>
      <c r="C48" s="319"/>
      <c r="E48" s="364" t="s">
        <v>333</v>
      </c>
      <c r="F48" s="424">
        <f>'⑥仕様と価格 (造り手記入、住まい手確認)'!Q62</f>
        <v>0</v>
      </c>
      <c r="G48" s="724"/>
    </row>
    <row r="49" spans="1:9" s="273" customFormat="1" ht="16.8" thickBot="1" x14ac:dyDescent="0.25">
      <c r="B49" s="319"/>
      <c r="C49" s="319"/>
      <c r="E49" s="364"/>
      <c r="F49" s="365"/>
      <c r="G49" s="366"/>
    </row>
    <row r="50" spans="1:9" ht="45" customHeight="1" x14ac:dyDescent="0.2">
      <c r="A50" s="269">
        <v>24</v>
      </c>
      <c r="B50" s="1187" t="s">
        <v>0</v>
      </c>
      <c r="C50" s="1190" t="s">
        <v>485</v>
      </c>
      <c r="D50" s="320" t="s">
        <v>448</v>
      </c>
      <c r="E50" s="289" t="s">
        <v>202</v>
      </c>
      <c r="F50" s="408" t="s">
        <v>513</v>
      </c>
      <c r="G50" s="321" t="s">
        <v>58</v>
      </c>
      <c r="H50" s="322" t="s">
        <v>518</v>
      </c>
      <c r="I50" s="1196" t="s">
        <v>540</v>
      </c>
    </row>
    <row r="51" spans="1:9" ht="45" customHeight="1" x14ac:dyDescent="0.2">
      <c r="A51" s="269">
        <v>25</v>
      </c>
      <c r="B51" s="1188"/>
      <c r="C51" s="1191"/>
      <c r="D51" s="303" t="s">
        <v>488</v>
      </c>
      <c r="E51" s="295" t="s">
        <v>202</v>
      </c>
      <c r="F51" s="314" t="s">
        <v>513</v>
      </c>
      <c r="G51" s="315" t="s">
        <v>247</v>
      </c>
      <c r="H51" s="301" t="s">
        <v>456</v>
      </c>
      <c r="I51" s="1197"/>
    </row>
    <row r="52" spans="1:9" ht="64.8" x14ac:dyDescent="0.2">
      <c r="A52" s="269">
        <v>26</v>
      </c>
      <c r="B52" s="1188"/>
      <c r="C52" s="1191"/>
      <c r="D52" s="303" t="s">
        <v>483</v>
      </c>
      <c r="E52" s="295" t="s">
        <v>202</v>
      </c>
      <c r="F52" s="314" t="s">
        <v>513</v>
      </c>
      <c r="G52" s="315" t="s">
        <v>255</v>
      </c>
      <c r="H52" s="301" t="s">
        <v>137</v>
      </c>
      <c r="I52" s="1197"/>
    </row>
    <row r="53" spans="1:9" ht="48.6" x14ac:dyDescent="0.2">
      <c r="A53" s="269">
        <v>27</v>
      </c>
      <c r="B53" s="1188"/>
      <c r="C53" s="1191"/>
      <c r="D53" s="303" t="s">
        <v>484</v>
      </c>
      <c r="E53" s="295" t="s">
        <v>202</v>
      </c>
      <c r="F53" s="314" t="s">
        <v>513</v>
      </c>
      <c r="G53" s="315" t="s">
        <v>255</v>
      </c>
      <c r="H53" s="301" t="s">
        <v>137</v>
      </c>
      <c r="I53" s="1197"/>
    </row>
    <row r="54" spans="1:9" ht="45" customHeight="1" x14ac:dyDescent="0.2">
      <c r="A54" s="269">
        <v>28</v>
      </c>
      <c r="B54" s="1188"/>
      <c r="C54" s="1191"/>
      <c r="D54" s="303" t="s">
        <v>491</v>
      </c>
      <c r="E54" s="295" t="s">
        <v>533</v>
      </c>
      <c r="F54" s="314" t="s">
        <v>514</v>
      </c>
      <c r="G54" s="315" t="s">
        <v>492</v>
      </c>
      <c r="H54" s="323" t="s">
        <v>493</v>
      </c>
      <c r="I54" s="1197"/>
    </row>
    <row r="55" spans="1:9" ht="140.25" customHeight="1" x14ac:dyDescent="0.2">
      <c r="A55" s="269">
        <v>29</v>
      </c>
      <c r="B55" s="1189"/>
      <c r="C55" s="1192"/>
      <c r="D55" s="303" t="s">
        <v>490</v>
      </c>
      <c r="E55" s="295" t="s">
        <v>533</v>
      </c>
      <c r="F55" s="314" t="s">
        <v>514</v>
      </c>
      <c r="G55" s="315" t="s">
        <v>489</v>
      </c>
      <c r="H55" s="323" t="s">
        <v>138</v>
      </c>
      <c r="I55" s="1198"/>
    </row>
    <row r="56" spans="1:9" ht="38.25" customHeight="1" x14ac:dyDescent="0.2">
      <c r="A56" s="269">
        <v>30</v>
      </c>
      <c r="B56" s="1193" t="s">
        <v>56</v>
      </c>
      <c r="C56" s="1115" t="s">
        <v>57</v>
      </c>
      <c r="D56" s="303" t="s">
        <v>449</v>
      </c>
      <c r="E56" s="295" t="s">
        <v>534</v>
      </c>
      <c r="F56" s="314" t="s">
        <v>514</v>
      </c>
      <c r="G56" s="315" t="s">
        <v>149</v>
      </c>
      <c r="H56" s="316" t="s">
        <v>139</v>
      </c>
      <c r="I56" s="302" t="s">
        <v>360</v>
      </c>
    </row>
    <row r="57" spans="1:9" ht="76.5" customHeight="1" x14ac:dyDescent="0.2">
      <c r="A57" s="269">
        <v>31</v>
      </c>
      <c r="B57" s="1194"/>
      <c r="C57" s="1110"/>
      <c r="D57" s="303" t="s">
        <v>266</v>
      </c>
      <c r="E57" s="295" t="s">
        <v>533</v>
      </c>
      <c r="F57" s="314" t="s">
        <v>514</v>
      </c>
      <c r="G57" s="315" t="s">
        <v>267</v>
      </c>
      <c r="H57" s="316" t="s">
        <v>351</v>
      </c>
      <c r="I57" s="302" t="s">
        <v>361</v>
      </c>
    </row>
    <row r="58" spans="1:9" ht="32.4" x14ac:dyDescent="0.2">
      <c r="A58" s="269">
        <v>32</v>
      </c>
      <c r="B58" s="1195"/>
      <c r="C58" s="1111"/>
      <c r="D58" s="303" t="s">
        <v>136</v>
      </c>
      <c r="E58" s="324" t="s">
        <v>202</v>
      </c>
      <c r="F58" s="325" t="s">
        <v>513</v>
      </c>
      <c r="G58" s="315" t="s">
        <v>446</v>
      </c>
      <c r="H58" s="301" t="s">
        <v>447</v>
      </c>
      <c r="I58" s="302" t="s">
        <v>265</v>
      </c>
    </row>
    <row r="59" spans="1:9" ht="113.4" x14ac:dyDescent="0.2">
      <c r="A59" s="269">
        <v>33</v>
      </c>
      <c r="B59" s="1122" t="s">
        <v>112</v>
      </c>
      <c r="C59" s="1115" t="s">
        <v>486</v>
      </c>
      <c r="D59" s="303" t="s">
        <v>153</v>
      </c>
      <c r="E59" s="295" t="s">
        <v>533</v>
      </c>
      <c r="F59" s="326" t="s">
        <v>517</v>
      </c>
      <c r="G59" s="327" t="s">
        <v>154</v>
      </c>
      <c r="H59" s="328" t="s">
        <v>155</v>
      </c>
      <c r="I59" s="302" t="s">
        <v>364</v>
      </c>
    </row>
    <row r="60" spans="1:9" ht="54" customHeight="1" x14ac:dyDescent="0.2">
      <c r="A60" s="269">
        <v>34</v>
      </c>
      <c r="B60" s="1082"/>
      <c r="C60" s="1110"/>
      <c r="D60" s="303" t="s">
        <v>156</v>
      </c>
      <c r="E60" s="329" t="s">
        <v>202</v>
      </c>
      <c r="F60" s="326" t="s">
        <v>513</v>
      </c>
      <c r="G60" s="315" t="s">
        <v>519</v>
      </c>
      <c r="H60" s="301" t="s">
        <v>523</v>
      </c>
      <c r="I60" s="302" t="s">
        <v>365</v>
      </c>
    </row>
    <row r="61" spans="1:9" ht="34.5" customHeight="1" x14ac:dyDescent="0.2">
      <c r="A61" s="269">
        <v>35</v>
      </c>
      <c r="B61" s="1082"/>
      <c r="C61" s="1110"/>
      <c r="D61" s="404" t="s">
        <v>157</v>
      </c>
      <c r="E61" s="295" t="s">
        <v>202</v>
      </c>
      <c r="F61" s="314" t="s">
        <v>513</v>
      </c>
      <c r="G61" s="315" t="s">
        <v>158</v>
      </c>
      <c r="H61" s="301" t="s">
        <v>159</v>
      </c>
      <c r="I61" s="302" t="s">
        <v>366</v>
      </c>
    </row>
    <row r="62" spans="1:9" ht="48.6" x14ac:dyDescent="0.2">
      <c r="A62" s="269">
        <v>36</v>
      </c>
      <c r="B62" s="1082"/>
      <c r="C62" s="1110"/>
      <c r="D62" s="299" t="s">
        <v>118</v>
      </c>
      <c r="E62" s="295" t="s">
        <v>533</v>
      </c>
      <c r="F62" s="314" t="s">
        <v>522</v>
      </c>
      <c r="G62" s="330" t="s">
        <v>520</v>
      </c>
      <c r="H62" s="331" t="s">
        <v>521</v>
      </c>
      <c r="I62" s="302" t="s">
        <v>345</v>
      </c>
    </row>
    <row r="63" spans="1:9" ht="32.4" x14ac:dyDescent="0.2">
      <c r="A63" s="269">
        <v>37</v>
      </c>
      <c r="B63" s="1082"/>
      <c r="C63" s="1110"/>
      <c r="D63" s="303" t="s">
        <v>269</v>
      </c>
      <c r="E63" s="324" t="s">
        <v>533</v>
      </c>
      <c r="F63" s="325" t="s">
        <v>532</v>
      </c>
      <c r="G63" s="406" t="s">
        <v>116</v>
      </c>
      <c r="H63" s="407" t="s">
        <v>133</v>
      </c>
      <c r="I63" s="302" t="s">
        <v>367</v>
      </c>
    </row>
    <row r="64" spans="1:9" ht="73.5" customHeight="1" x14ac:dyDescent="0.2">
      <c r="A64" s="269">
        <v>38</v>
      </c>
      <c r="B64" s="1082"/>
      <c r="C64" s="1111"/>
      <c r="D64" s="299" t="s">
        <v>119</v>
      </c>
      <c r="E64" s="324" t="s">
        <v>533</v>
      </c>
      <c r="F64" s="325" t="s">
        <v>522</v>
      </c>
      <c r="G64" s="315" t="s">
        <v>397</v>
      </c>
      <c r="H64" s="328" t="s">
        <v>15</v>
      </c>
      <c r="I64" s="302" t="s">
        <v>396</v>
      </c>
    </row>
    <row r="65" spans="1:9" ht="127.5" customHeight="1" x14ac:dyDescent="0.2">
      <c r="A65" s="269">
        <v>39</v>
      </c>
      <c r="B65" s="1082"/>
      <c r="C65" s="1115" t="s">
        <v>487</v>
      </c>
      <c r="D65" s="303" t="s">
        <v>153</v>
      </c>
      <c r="E65" s="295" t="s">
        <v>533</v>
      </c>
      <c r="F65" s="326" t="s">
        <v>522</v>
      </c>
      <c r="G65" s="327" t="s">
        <v>154</v>
      </c>
      <c r="H65" s="328" t="s">
        <v>155</v>
      </c>
      <c r="I65" s="302" t="s">
        <v>364</v>
      </c>
    </row>
    <row r="66" spans="1:9" ht="54.75" customHeight="1" x14ac:dyDescent="0.2">
      <c r="A66" s="269">
        <v>40</v>
      </c>
      <c r="B66" s="1082"/>
      <c r="C66" s="1110"/>
      <c r="D66" s="303" t="s">
        <v>156</v>
      </c>
      <c r="E66" s="329" t="s">
        <v>202</v>
      </c>
      <c r="F66" s="326" t="s">
        <v>387</v>
      </c>
      <c r="G66" s="315" t="s">
        <v>519</v>
      </c>
      <c r="H66" s="301" t="s">
        <v>523</v>
      </c>
      <c r="I66" s="302" t="s">
        <v>365</v>
      </c>
    </row>
    <row r="67" spans="1:9" ht="35.25" customHeight="1" x14ac:dyDescent="0.2">
      <c r="A67" s="269">
        <v>41</v>
      </c>
      <c r="B67" s="1082"/>
      <c r="C67" s="1110"/>
      <c r="D67" s="404" t="s">
        <v>157</v>
      </c>
      <c r="E67" s="295" t="s">
        <v>202</v>
      </c>
      <c r="F67" s="314" t="s">
        <v>203</v>
      </c>
      <c r="G67" s="315" t="s">
        <v>158</v>
      </c>
      <c r="H67" s="301" t="s">
        <v>159</v>
      </c>
      <c r="I67" s="302" t="s">
        <v>366</v>
      </c>
    </row>
    <row r="68" spans="1:9" ht="48.6" x14ac:dyDescent="0.2">
      <c r="A68" s="269">
        <v>42</v>
      </c>
      <c r="B68" s="1082"/>
      <c r="C68" s="1110"/>
      <c r="D68" s="299" t="s">
        <v>118</v>
      </c>
      <c r="E68" s="295" t="s">
        <v>533</v>
      </c>
      <c r="F68" s="314" t="s">
        <v>522</v>
      </c>
      <c r="G68" s="330" t="s">
        <v>520</v>
      </c>
      <c r="H68" s="331" t="s">
        <v>521</v>
      </c>
      <c r="I68" s="302" t="s">
        <v>345</v>
      </c>
    </row>
    <row r="69" spans="1:9" ht="32.4" x14ac:dyDescent="0.2">
      <c r="A69" s="269">
        <v>43</v>
      </c>
      <c r="B69" s="1082"/>
      <c r="C69" s="1110"/>
      <c r="D69" s="303" t="s">
        <v>269</v>
      </c>
      <c r="E69" s="295" t="s">
        <v>533</v>
      </c>
      <c r="F69" s="314" t="s">
        <v>532</v>
      </c>
      <c r="G69" s="406" t="s">
        <v>116</v>
      </c>
      <c r="H69" s="407" t="s">
        <v>133</v>
      </c>
      <c r="I69" s="302" t="s">
        <v>367</v>
      </c>
    </row>
    <row r="70" spans="1:9" ht="65.400000000000006" thickBot="1" x14ac:dyDescent="0.25">
      <c r="A70" s="269">
        <v>44</v>
      </c>
      <c r="B70" s="1123"/>
      <c r="C70" s="1116"/>
      <c r="D70" s="332" t="s">
        <v>119</v>
      </c>
      <c r="E70" s="305" t="s">
        <v>533</v>
      </c>
      <c r="F70" s="317" t="s">
        <v>522</v>
      </c>
      <c r="G70" s="307" t="s">
        <v>397</v>
      </c>
      <c r="H70" s="333" t="s">
        <v>15</v>
      </c>
      <c r="I70" s="309" t="s">
        <v>396</v>
      </c>
    </row>
    <row r="71" spans="1:9" s="273" customFormat="1" x14ac:dyDescent="0.2">
      <c r="A71" s="269"/>
      <c r="B71" s="284"/>
      <c r="C71" s="276"/>
      <c r="E71" s="364" t="s">
        <v>333</v>
      </c>
      <c r="F71" s="424">
        <f>'⑥仕様と価格 (造り手記入、住まい手確認)'!Q85</f>
        <v>0</v>
      </c>
      <c r="G71" s="724"/>
    </row>
    <row r="72" spans="1:9" s="273" customFormat="1" ht="16.8" thickBot="1" x14ac:dyDescent="0.25">
      <c r="A72" s="269"/>
      <c r="B72" s="284"/>
      <c r="C72" s="276"/>
      <c r="E72" s="276"/>
      <c r="F72" s="276"/>
    </row>
    <row r="73" spans="1:9" x14ac:dyDescent="0.2">
      <c r="A73" s="269">
        <v>45</v>
      </c>
      <c r="B73" s="1124" t="s">
        <v>7</v>
      </c>
      <c r="C73" s="1109" t="s">
        <v>17</v>
      </c>
      <c r="D73" s="1163" t="s">
        <v>8</v>
      </c>
      <c r="E73" s="1101" t="s">
        <v>230</v>
      </c>
      <c r="F73" s="1102"/>
      <c r="G73" s="405" t="s">
        <v>29</v>
      </c>
      <c r="H73" s="725" t="s">
        <v>250</v>
      </c>
      <c r="I73" s="1127" t="s">
        <v>739</v>
      </c>
    </row>
    <row r="74" spans="1:9" x14ac:dyDescent="0.2">
      <c r="A74" s="269">
        <v>46</v>
      </c>
      <c r="B74" s="1125"/>
      <c r="C74" s="1110"/>
      <c r="D74" s="1164"/>
      <c r="E74" s="1103"/>
      <c r="F74" s="1104"/>
      <c r="G74" s="294" t="s">
        <v>248</v>
      </c>
      <c r="H74" s="334" t="s">
        <v>249</v>
      </c>
      <c r="I74" s="1128"/>
    </row>
    <row r="75" spans="1:9" ht="48.6" x14ac:dyDescent="0.2">
      <c r="A75" s="269">
        <v>47</v>
      </c>
      <c r="B75" s="1125"/>
      <c r="C75" s="1110"/>
      <c r="D75" s="335" t="s">
        <v>110</v>
      </c>
      <c r="E75" s="336" t="s">
        <v>202</v>
      </c>
      <c r="F75" s="409" t="s">
        <v>387</v>
      </c>
      <c r="G75" s="726" t="s">
        <v>252</v>
      </c>
      <c r="H75" s="297" t="s">
        <v>464</v>
      </c>
      <c r="I75" s="302" t="s">
        <v>341</v>
      </c>
    </row>
    <row r="76" spans="1:9" ht="48.6" x14ac:dyDescent="0.2">
      <c r="A76" s="269">
        <v>48</v>
      </c>
      <c r="B76" s="1125"/>
      <c r="C76" s="1110"/>
      <c r="D76" s="404" t="s">
        <v>256</v>
      </c>
      <c r="E76" s="336" t="s">
        <v>334</v>
      </c>
      <c r="F76" s="409" t="s">
        <v>387</v>
      </c>
      <c r="G76" s="315" t="s">
        <v>465</v>
      </c>
      <c r="H76" s="301" t="s">
        <v>466</v>
      </c>
      <c r="I76" s="302" t="s">
        <v>738</v>
      </c>
    </row>
    <row r="77" spans="1:9" ht="48.6" x14ac:dyDescent="0.2">
      <c r="A77" s="269">
        <v>49</v>
      </c>
      <c r="B77" s="1125"/>
      <c r="C77" s="1110"/>
      <c r="D77" s="303" t="s">
        <v>461</v>
      </c>
      <c r="E77" s="324" t="s">
        <v>534</v>
      </c>
      <c r="F77" s="325" t="s">
        <v>522</v>
      </c>
      <c r="G77" s="337" t="s">
        <v>462</v>
      </c>
      <c r="H77" s="334" t="s">
        <v>463</v>
      </c>
      <c r="I77" s="302" t="s">
        <v>740</v>
      </c>
    </row>
    <row r="78" spans="1:9" ht="64.8" x14ac:dyDescent="0.2">
      <c r="A78" s="269">
        <v>50</v>
      </c>
      <c r="B78" s="1125"/>
      <c r="C78" s="1110"/>
      <c r="D78" s="303" t="s">
        <v>457</v>
      </c>
      <c r="E78" s="324" t="s">
        <v>202</v>
      </c>
      <c r="F78" s="325" t="s">
        <v>522</v>
      </c>
      <c r="G78" s="337" t="s">
        <v>458</v>
      </c>
      <c r="H78" s="334" t="s">
        <v>459</v>
      </c>
      <c r="I78" s="302" t="s">
        <v>542</v>
      </c>
    </row>
    <row r="79" spans="1:9" ht="69" customHeight="1" x14ac:dyDescent="0.2">
      <c r="A79" s="269">
        <v>51</v>
      </c>
      <c r="B79" s="1125"/>
      <c r="C79" s="1111"/>
      <c r="D79" s="303" t="s">
        <v>460</v>
      </c>
      <c r="E79" s="324" t="s">
        <v>202</v>
      </c>
      <c r="F79" s="325" t="s">
        <v>522</v>
      </c>
      <c r="G79" s="337" t="s">
        <v>458</v>
      </c>
      <c r="H79" s="334" t="s">
        <v>459</v>
      </c>
      <c r="I79" s="302" t="s">
        <v>543</v>
      </c>
    </row>
    <row r="80" spans="1:9" ht="48.6" x14ac:dyDescent="0.2">
      <c r="A80" s="269">
        <v>52</v>
      </c>
      <c r="B80" s="1125"/>
      <c r="C80" s="1115" t="s">
        <v>451</v>
      </c>
      <c r="D80" s="303" t="s">
        <v>452</v>
      </c>
      <c r="E80" s="324" t="s">
        <v>202</v>
      </c>
      <c r="F80" s="325" t="s">
        <v>522</v>
      </c>
      <c r="G80" s="315" t="s">
        <v>453</v>
      </c>
      <c r="H80" s="316" t="s">
        <v>454</v>
      </c>
      <c r="I80" s="302" t="s">
        <v>656</v>
      </c>
    </row>
    <row r="81" spans="1:9" ht="64.8" x14ac:dyDescent="0.2">
      <c r="A81" s="269">
        <v>53</v>
      </c>
      <c r="B81" s="1125"/>
      <c r="C81" s="1111"/>
      <c r="D81" s="303" t="s">
        <v>455</v>
      </c>
      <c r="E81" s="295" t="s">
        <v>202</v>
      </c>
      <c r="F81" s="314" t="s">
        <v>387</v>
      </c>
      <c r="G81" s="315" t="s">
        <v>473</v>
      </c>
      <c r="H81" s="301" t="s">
        <v>474</v>
      </c>
      <c r="I81" s="302" t="s">
        <v>657</v>
      </c>
    </row>
    <row r="82" spans="1:9" ht="87.75" customHeight="1" x14ac:dyDescent="0.2">
      <c r="A82" s="269">
        <v>54</v>
      </c>
      <c r="B82" s="1125"/>
      <c r="C82" s="1157" t="s">
        <v>335</v>
      </c>
      <c r="D82" s="303" t="s">
        <v>31</v>
      </c>
      <c r="E82" s="324" t="s">
        <v>202</v>
      </c>
      <c r="F82" s="325" t="s">
        <v>387</v>
      </c>
      <c r="G82" s="315" t="s">
        <v>32</v>
      </c>
      <c r="H82" s="301" t="s">
        <v>33</v>
      </c>
      <c r="I82" s="338" t="s">
        <v>793</v>
      </c>
    </row>
    <row r="83" spans="1:9" ht="32.4" x14ac:dyDescent="0.2">
      <c r="A83" s="269">
        <v>55</v>
      </c>
      <c r="B83" s="1125"/>
      <c r="C83" s="1158"/>
      <c r="D83" s="303" t="s">
        <v>467</v>
      </c>
      <c r="E83" s="295" t="s">
        <v>202</v>
      </c>
      <c r="F83" s="314" t="s">
        <v>387</v>
      </c>
      <c r="G83" s="315" t="s">
        <v>468</v>
      </c>
      <c r="H83" s="301" t="s">
        <v>469</v>
      </c>
      <c r="I83" s="302" t="s">
        <v>362</v>
      </c>
    </row>
    <row r="84" spans="1:9" ht="32.4" x14ac:dyDescent="0.2">
      <c r="A84" s="269">
        <v>56</v>
      </c>
      <c r="B84" s="1125"/>
      <c r="C84" s="1158"/>
      <c r="D84" s="303" t="s">
        <v>147</v>
      </c>
      <c r="E84" s="295" t="s">
        <v>533</v>
      </c>
      <c r="F84" s="339" t="s">
        <v>522</v>
      </c>
      <c r="G84" s="340" t="s">
        <v>471</v>
      </c>
      <c r="H84" s="334" t="s">
        <v>472</v>
      </c>
      <c r="I84" s="1138" t="s">
        <v>268</v>
      </c>
    </row>
    <row r="85" spans="1:9" ht="20.100000000000001" customHeight="1" thickBot="1" x14ac:dyDescent="0.25">
      <c r="A85" s="269">
        <v>57</v>
      </c>
      <c r="B85" s="1125"/>
      <c r="C85" s="1159"/>
      <c r="D85" s="304" t="s">
        <v>148</v>
      </c>
      <c r="E85" s="305" t="s">
        <v>202</v>
      </c>
      <c r="F85" s="317" t="s">
        <v>387</v>
      </c>
      <c r="G85" s="307" t="s">
        <v>470</v>
      </c>
      <c r="H85" s="308" t="s">
        <v>49</v>
      </c>
      <c r="I85" s="1139"/>
    </row>
    <row r="86" spans="1:9" s="273" customFormat="1" x14ac:dyDescent="0.2">
      <c r="A86" s="269"/>
      <c r="B86" s="1125"/>
      <c r="C86" s="276"/>
      <c r="E86" s="364" t="s">
        <v>333</v>
      </c>
      <c r="F86" s="424">
        <f>'⑥仕様と価格 (造り手記入、住まい手確認)'!Q100</f>
        <v>0</v>
      </c>
      <c r="G86" s="724"/>
    </row>
    <row r="87" spans="1:9" s="273" customFormat="1" ht="16.8" thickBot="1" x14ac:dyDescent="0.25">
      <c r="A87" s="269"/>
      <c r="B87" s="1125"/>
      <c r="C87" s="276"/>
      <c r="E87" s="276"/>
      <c r="F87" s="276"/>
    </row>
    <row r="88" spans="1:9" ht="48.6" x14ac:dyDescent="0.2">
      <c r="A88" s="269">
        <v>58</v>
      </c>
      <c r="B88" s="1125"/>
      <c r="C88" s="1160" t="s">
        <v>111</v>
      </c>
      <c r="D88" s="341" t="s">
        <v>475</v>
      </c>
      <c r="E88" s="289" t="s">
        <v>202</v>
      </c>
      <c r="F88" s="408" t="s">
        <v>387</v>
      </c>
      <c r="G88" s="727" t="s">
        <v>34</v>
      </c>
      <c r="H88" s="322" t="s">
        <v>35</v>
      </c>
      <c r="I88" s="313" t="s">
        <v>342</v>
      </c>
    </row>
    <row r="89" spans="1:9" ht="17.25" customHeight="1" x14ac:dyDescent="0.2">
      <c r="A89" s="269">
        <v>59</v>
      </c>
      <c r="B89" s="1125"/>
      <c r="C89" s="1161"/>
      <c r="D89" s="303" t="s">
        <v>476</v>
      </c>
      <c r="E89" s="295" t="s">
        <v>202</v>
      </c>
      <c r="F89" s="339" t="s">
        <v>522</v>
      </c>
      <c r="G89" s="340" t="s">
        <v>478</v>
      </c>
      <c r="H89" s="334" t="s">
        <v>477</v>
      </c>
      <c r="I89" s="1138" t="s">
        <v>541</v>
      </c>
    </row>
    <row r="90" spans="1:9" ht="55.5" customHeight="1" x14ac:dyDescent="0.2">
      <c r="A90" s="269">
        <v>60</v>
      </c>
      <c r="B90" s="1125"/>
      <c r="C90" s="1161"/>
      <c r="D90" s="303" t="s">
        <v>36</v>
      </c>
      <c r="E90" s="295" t="s">
        <v>202</v>
      </c>
      <c r="F90" s="339" t="s">
        <v>522</v>
      </c>
      <c r="G90" s="340" t="s">
        <v>479</v>
      </c>
      <c r="H90" s="334" t="s">
        <v>481</v>
      </c>
      <c r="I90" s="1128"/>
    </row>
    <row r="91" spans="1:9" ht="39.75" customHeight="1" x14ac:dyDescent="0.2">
      <c r="A91" s="269">
        <v>61</v>
      </c>
      <c r="B91" s="1125"/>
      <c r="C91" s="1161"/>
      <c r="D91" s="303" t="s">
        <v>480</v>
      </c>
      <c r="E91" s="324" t="s">
        <v>202</v>
      </c>
      <c r="F91" s="414" t="s">
        <v>522</v>
      </c>
      <c r="G91" s="315" t="s">
        <v>482</v>
      </c>
      <c r="H91" s="328" t="s">
        <v>500</v>
      </c>
      <c r="I91" s="1138" t="s">
        <v>272</v>
      </c>
    </row>
    <row r="92" spans="1:9" ht="16.8" thickBot="1" x14ac:dyDescent="0.25">
      <c r="A92" s="269">
        <v>62</v>
      </c>
      <c r="B92" s="1126"/>
      <c r="C92" s="1162"/>
      <c r="D92" s="304" t="s">
        <v>494</v>
      </c>
      <c r="E92" s="305" t="s">
        <v>202</v>
      </c>
      <c r="F92" s="306" t="s">
        <v>522</v>
      </c>
      <c r="G92" s="307" t="s">
        <v>482</v>
      </c>
      <c r="H92" s="333" t="s">
        <v>500</v>
      </c>
      <c r="I92" s="1139"/>
    </row>
    <row r="93" spans="1:9" s="273" customFormat="1" x14ac:dyDescent="0.2">
      <c r="A93" s="269"/>
      <c r="B93" s="284"/>
      <c r="C93" s="276"/>
      <c r="E93" s="364" t="s">
        <v>333</v>
      </c>
      <c r="F93" s="424">
        <f>'⑥仕様と価格 (造り手記入、住まい手確認)'!Q107</f>
        <v>0</v>
      </c>
      <c r="G93" s="724"/>
    </row>
    <row r="94" spans="1:9" s="273" customFormat="1" ht="16.8" thickBot="1" x14ac:dyDescent="0.25">
      <c r="A94" s="269"/>
      <c r="B94" s="284"/>
      <c r="C94" s="276"/>
      <c r="E94" s="276"/>
      <c r="F94" s="276"/>
    </row>
    <row r="95" spans="1:9" ht="32.4" x14ac:dyDescent="0.2">
      <c r="A95" s="269">
        <v>63</v>
      </c>
      <c r="B95" s="1132" t="s">
        <v>804</v>
      </c>
      <c r="C95" s="1135" t="s">
        <v>127</v>
      </c>
      <c r="D95" s="341" t="s">
        <v>398</v>
      </c>
      <c r="E95" s="342" t="s">
        <v>533</v>
      </c>
      <c r="F95" s="343" t="s">
        <v>522</v>
      </c>
      <c r="G95" s="344" t="s">
        <v>407</v>
      </c>
      <c r="H95" s="345" t="s">
        <v>408</v>
      </c>
      <c r="I95" s="346" t="s">
        <v>794</v>
      </c>
    </row>
    <row r="96" spans="1:9" ht="48.6" x14ac:dyDescent="0.2">
      <c r="A96" s="269">
        <v>64</v>
      </c>
      <c r="B96" s="1133"/>
      <c r="C96" s="1136"/>
      <c r="D96" s="303" t="s">
        <v>688</v>
      </c>
      <c r="E96" s="324" t="s">
        <v>533</v>
      </c>
      <c r="F96" s="347" t="s">
        <v>522</v>
      </c>
      <c r="G96" s="348" t="s">
        <v>409</v>
      </c>
      <c r="H96" s="349" t="s">
        <v>410</v>
      </c>
      <c r="I96" s="350" t="s">
        <v>736</v>
      </c>
    </row>
    <row r="97" spans="1:9" ht="32.4" x14ac:dyDescent="0.2">
      <c r="A97" s="269">
        <v>65</v>
      </c>
      <c r="B97" s="1133"/>
      <c r="C97" s="1136"/>
      <c r="D97" s="349" t="s">
        <v>399</v>
      </c>
      <c r="E97" s="324" t="s">
        <v>533</v>
      </c>
      <c r="F97" s="351" t="s">
        <v>387</v>
      </c>
      <c r="G97" s="315" t="s">
        <v>411</v>
      </c>
      <c r="H97" s="352" t="s">
        <v>495</v>
      </c>
      <c r="I97" s="350" t="s">
        <v>435</v>
      </c>
    </row>
    <row r="98" spans="1:9" ht="113.4" x14ac:dyDescent="0.2">
      <c r="A98" s="269">
        <v>66</v>
      </c>
      <c r="B98" s="1133"/>
      <c r="C98" s="1136"/>
      <c r="D98" s="303" t="s">
        <v>412</v>
      </c>
      <c r="E98" s="324" t="s">
        <v>533</v>
      </c>
      <c r="F98" s="347" t="s">
        <v>522</v>
      </c>
      <c r="G98" s="315" t="s">
        <v>413</v>
      </c>
      <c r="H98" s="353" t="s">
        <v>414</v>
      </c>
      <c r="I98" s="350" t="s">
        <v>436</v>
      </c>
    </row>
    <row r="99" spans="1:9" ht="48.6" x14ac:dyDescent="0.2">
      <c r="A99" s="269">
        <v>67</v>
      </c>
      <c r="B99" s="1133"/>
      <c r="C99" s="1137"/>
      <c r="D99" s="303" t="s">
        <v>400</v>
      </c>
      <c r="E99" s="324" t="s">
        <v>533</v>
      </c>
      <c r="F99" s="347" t="s">
        <v>522</v>
      </c>
      <c r="G99" s="315" t="s">
        <v>415</v>
      </c>
      <c r="H99" s="353" t="s">
        <v>416</v>
      </c>
      <c r="I99" s="350" t="s">
        <v>795</v>
      </c>
    </row>
    <row r="100" spans="1:9" ht="89.25" customHeight="1" x14ac:dyDescent="0.2">
      <c r="A100" s="269">
        <v>68</v>
      </c>
      <c r="B100" s="1133"/>
      <c r="C100" s="1115" t="s">
        <v>404</v>
      </c>
      <c r="D100" s="303" t="s">
        <v>401</v>
      </c>
      <c r="E100" s="324" t="s">
        <v>533</v>
      </c>
      <c r="F100" s="351" t="s">
        <v>522</v>
      </c>
      <c r="G100" s="315" t="s">
        <v>417</v>
      </c>
      <c r="H100" s="354" t="s">
        <v>418</v>
      </c>
      <c r="I100" s="302" t="s">
        <v>737</v>
      </c>
    </row>
    <row r="101" spans="1:9" ht="32.4" x14ac:dyDescent="0.2">
      <c r="A101" s="269">
        <v>69</v>
      </c>
      <c r="B101" s="1133"/>
      <c r="C101" s="1111"/>
      <c r="D101" s="303" t="s">
        <v>402</v>
      </c>
      <c r="E101" s="355" t="s">
        <v>533</v>
      </c>
      <c r="F101" s="356" t="s">
        <v>522</v>
      </c>
      <c r="G101" s="327" t="s">
        <v>419</v>
      </c>
      <c r="H101" s="353" t="s">
        <v>420</v>
      </c>
      <c r="I101" s="298" t="s">
        <v>546</v>
      </c>
    </row>
    <row r="102" spans="1:9" ht="64.8" x14ac:dyDescent="0.2">
      <c r="A102" s="269">
        <v>70</v>
      </c>
      <c r="B102" s="1133"/>
      <c r="C102" s="1115" t="s">
        <v>550</v>
      </c>
      <c r="D102" s="303" t="s">
        <v>421</v>
      </c>
      <c r="E102" s="324" t="s">
        <v>534</v>
      </c>
      <c r="F102" s="351" t="s">
        <v>522</v>
      </c>
      <c r="G102" s="315" t="s">
        <v>422</v>
      </c>
      <c r="H102" s="353" t="s">
        <v>423</v>
      </c>
      <c r="I102" s="302" t="s">
        <v>796</v>
      </c>
    </row>
    <row r="103" spans="1:9" ht="48.6" x14ac:dyDescent="0.2">
      <c r="A103" s="269">
        <v>71</v>
      </c>
      <c r="B103" s="1133"/>
      <c r="C103" s="1110"/>
      <c r="D103" s="303" t="s">
        <v>501</v>
      </c>
      <c r="E103" s="324" t="s">
        <v>533</v>
      </c>
      <c r="F103" s="351" t="s">
        <v>522</v>
      </c>
      <c r="G103" s="315" t="s">
        <v>16</v>
      </c>
      <c r="H103" s="353" t="s">
        <v>497</v>
      </c>
      <c r="I103" s="302" t="s">
        <v>547</v>
      </c>
    </row>
    <row r="104" spans="1:9" ht="32.4" x14ac:dyDescent="0.2">
      <c r="A104" s="269">
        <v>72</v>
      </c>
      <c r="B104" s="1133"/>
      <c r="C104" s="1110"/>
      <c r="D104" s="303" t="s">
        <v>424</v>
      </c>
      <c r="E104" s="324" t="s">
        <v>533</v>
      </c>
      <c r="F104" s="347" t="s">
        <v>522</v>
      </c>
      <c r="G104" s="315" t="s">
        <v>498</v>
      </c>
      <c r="H104" s="353" t="s">
        <v>426</v>
      </c>
      <c r="I104" s="302" t="s">
        <v>548</v>
      </c>
    </row>
    <row r="105" spans="1:9" ht="48.6" x14ac:dyDescent="0.2">
      <c r="A105" s="269">
        <v>73</v>
      </c>
      <c r="B105" s="1133"/>
      <c r="C105" s="1110"/>
      <c r="D105" s="303" t="s">
        <v>405</v>
      </c>
      <c r="E105" s="324" t="s">
        <v>533</v>
      </c>
      <c r="F105" s="347" t="s">
        <v>522</v>
      </c>
      <c r="G105" s="315" t="s">
        <v>427</v>
      </c>
      <c r="H105" s="353" t="s">
        <v>425</v>
      </c>
      <c r="I105" s="302" t="s">
        <v>549</v>
      </c>
    </row>
    <row r="106" spans="1:9" ht="32.4" x14ac:dyDescent="0.2">
      <c r="A106" s="269">
        <v>74</v>
      </c>
      <c r="B106" s="1133"/>
      <c r="C106" s="1110"/>
      <c r="D106" s="349" t="s">
        <v>428</v>
      </c>
      <c r="E106" s="324" t="s">
        <v>533</v>
      </c>
      <c r="F106" s="351" t="s">
        <v>522</v>
      </c>
      <c r="G106" s="315" t="s">
        <v>427</v>
      </c>
      <c r="H106" s="353" t="s">
        <v>425</v>
      </c>
      <c r="I106" s="302" t="s">
        <v>551</v>
      </c>
    </row>
    <row r="107" spans="1:9" ht="48.6" x14ac:dyDescent="0.2">
      <c r="A107" s="269">
        <v>75</v>
      </c>
      <c r="B107" s="1133"/>
      <c r="C107" s="1110"/>
      <c r="D107" s="303" t="s">
        <v>406</v>
      </c>
      <c r="E107" s="324" t="s">
        <v>533</v>
      </c>
      <c r="F107" s="347" t="s">
        <v>522</v>
      </c>
      <c r="G107" s="357" t="s">
        <v>430</v>
      </c>
      <c r="H107" s="358" t="s">
        <v>429</v>
      </c>
      <c r="I107" s="302" t="s">
        <v>552</v>
      </c>
    </row>
    <row r="108" spans="1:9" ht="48.6" x14ac:dyDescent="0.2">
      <c r="A108" s="269">
        <v>76</v>
      </c>
      <c r="B108" s="1133"/>
      <c r="C108" s="1111"/>
      <c r="D108" s="303" t="s">
        <v>502</v>
      </c>
      <c r="E108" s="324" t="s">
        <v>533</v>
      </c>
      <c r="F108" s="347" t="s">
        <v>387</v>
      </c>
      <c r="G108" s="357" t="s">
        <v>503</v>
      </c>
      <c r="H108" s="359" t="s">
        <v>504</v>
      </c>
      <c r="I108" s="302" t="s">
        <v>553</v>
      </c>
    </row>
    <row r="109" spans="1:9" ht="65.400000000000006" thickBot="1" x14ac:dyDescent="0.25">
      <c r="A109" s="269">
        <v>77</v>
      </c>
      <c r="B109" s="1134"/>
      <c r="C109" s="360" t="s">
        <v>47</v>
      </c>
      <c r="D109" s="304" t="s">
        <v>434</v>
      </c>
      <c r="E109" s="305" t="s">
        <v>533</v>
      </c>
      <c r="F109" s="361" t="s">
        <v>522</v>
      </c>
      <c r="G109" s="362" t="s">
        <v>432</v>
      </c>
      <c r="H109" s="363" t="s">
        <v>433</v>
      </c>
      <c r="I109" s="309" t="s">
        <v>554</v>
      </c>
    </row>
    <row r="110" spans="1:9" s="273" customFormat="1" x14ac:dyDescent="0.2">
      <c r="B110" s="284"/>
      <c r="C110" s="276"/>
      <c r="E110" s="364" t="s">
        <v>333</v>
      </c>
      <c r="F110" s="424">
        <f>'⑥仕様と価格 (造り手記入、住まい手確認)'!Q124</f>
        <v>0</v>
      </c>
      <c r="G110" s="724"/>
    </row>
    <row r="111" spans="1:9" s="273" customFormat="1" ht="16.8" thickBot="1" x14ac:dyDescent="0.25">
      <c r="B111" s="284"/>
      <c r="C111" s="276"/>
      <c r="E111" s="364"/>
      <c r="F111" s="365"/>
      <c r="G111" s="366"/>
    </row>
    <row r="112" spans="1:9" ht="78.75" customHeight="1" x14ac:dyDescent="0.2">
      <c r="A112" s="269">
        <v>78</v>
      </c>
      <c r="B112" s="1151" t="s">
        <v>254</v>
      </c>
      <c r="C112" s="1152"/>
      <c r="D112" s="341" t="s">
        <v>52</v>
      </c>
      <c r="E112" s="289" t="s">
        <v>202</v>
      </c>
      <c r="F112" s="367" t="s">
        <v>203</v>
      </c>
      <c r="G112" s="291" t="s">
        <v>437</v>
      </c>
      <c r="H112" s="292" t="s">
        <v>499</v>
      </c>
      <c r="I112" s="313" t="s">
        <v>343</v>
      </c>
    </row>
    <row r="113" spans="1:9" ht="48.6" x14ac:dyDescent="0.2">
      <c r="A113" s="269">
        <v>79</v>
      </c>
      <c r="B113" s="1153"/>
      <c r="C113" s="1154"/>
      <c r="D113" s="303" t="s">
        <v>28</v>
      </c>
      <c r="E113" s="1149" t="s">
        <v>230</v>
      </c>
      <c r="F113" s="1150"/>
      <c r="G113" s="404" t="s">
        <v>54</v>
      </c>
      <c r="H113" s="728" t="s">
        <v>55</v>
      </c>
      <c r="I113" s="302" t="s">
        <v>797</v>
      </c>
    </row>
    <row r="114" spans="1:9" x14ac:dyDescent="0.2">
      <c r="A114" s="269">
        <v>80</v>
      </c>
      <c r="B114" s="1155"/>
      <c r="C114" s="1156"/>
      <c r="D114" s="303" t="s">
        <v>27</v>
      </c>
      <c r="E114" s="1149" t="s">
        <v>230</v>
      </c>
      <c r="F114" s="1150"/>
      <c r="G114" s="729" t="s">
        <v>152</v>
      </c>
      <c r="H114" s="730" t="s">
        <v>151</v>
      </c>
      <c r="I114" s="302" t="s">
        <v>344</v>
      </c>
    </row>
    <row r="115" spans="1:9" ht="62.25" customHeight="1" x14ac:dyDescent="0.2">
      <c r="A115" s="269">
        <v>81</v>
      </c>
      <c r="B115" s="1146" t="s">
        <v>6</v>
      </c>
      <c r="C115" s="1115" t="s">
        <v>17</v>
      </c>
      <c r="D115" s="303" t="s">
        <v>10</v>
      </c>
      <c r="E115" s="1149" t="s">
        <v>230</v>
      </c>
      <c r="F115" s="1150"/>
      <c r="G115" s="368" t="s">
        <v>11</v>
      </c>
      <c r="H115" s="316" t="s">
        <v>12</v>
      </c>
      <c r="I115" s="302" t="s">
        <v>440</v>
      </c>
    </row>
    <row r="116" spans="1:9" ht="62.25" customHeight="1" x14ac:dyDescent="0.2">
      <c r="A116" s="269">
        <v>88</v>
      </c>
      <c r="B116" s="1147"/>
      <c r="C116" s="1110"/>
      <c r="D116" s="303" t="s">
        <v>19</v>
      </c>
      <c r="E116" s="324" t="s">
        <v>202</v>
      </c>
      <c r="F116" s="325" t="s">
        <v>230</v>
      </c>
      <c r="G116" s="357" t="s">
        <v>508</v>
      </c>
      <c r="H116" s="369" t="s">
        <v>507</v>
      </c>
      <c r="I116" s="302" t="s">
        <v>363</v>
      </c>
    </row>
    <row r="117" spans="1:9" ht="60" customHeight="1" x14ac:dyDescent="0.2">
      <c r="A117" s="269">
        <v>82</v>
      </c>
      <c r="B117" s="1147"/>
      <c r="C117" s="1110"/>
      <c r="D117" s="404" t="s">
        <v>150</v>
      </c>
      <c r="E117" s="295" t="s">
        <v>202</v>
      </c>
      <c r="F117" s="314" t="s">
        <v>203</v>
      </c>
      <c r="G117" s="315" t="s">
        <v>50</v>
      </c>
      <c r="H117" s="301" t="s">
        <v>505</v>
      </c>
      <c r="I117" s="1138" t="s">
        <v>798</v>
      </c>
    </row>
    <row r="118" spans="1:9" ht="86.25" customHeight="1" x14ac:dyDescent="0.2">
      <c r="A118" s="269">
        <v>83</v>
      </c>
      <c r="B118" s="1147"/>
      <c r="C118" s="1110"/>
      <c r="D118" s="404" t="s">
        <v>108</v>
      </c>
      <c r="E118" s="295" t="s">
        <v>202</v>
      </c>
      <c r="F118" s="325" t="s">
        <v>203</v>
      </c>
      <c r="G118" s="315" t="s">
        <v>50</v>
      </c>
      <c r="H118" s="301" t="s">
        <v>505</v>
      </c>
      <c r="I118" s="1128"/>
    </row>
    <row r="119" spans="1:9" ht="86.25" customHeight="1" x14ac:dyDescent="0.2">
      <c r="A119" s="269">
        <v>89</v>
      </c>
      <c r="B119" s="1147"/>
      <c r="C119" s="1110"/>
      <c r="D119" s="370" t="s">
        <v>667</v>
      </c>
      <c r="E119" s="324" t="s">
        <v>202</v>
      </c>
      <c r="F119" s="409" t="s">
        <v>230</v>
      </c>
      <c r="G119" s="348" t="s">
        <v>668</v>
      </c>
      <c r="H119" s="349" t="s">
        <v>64</v>
      </c>
      <c r="I119" s="350" t="s">
        <v>701</v>
      </c>
    </row>
    <row r="120" spans="1:9" ht="64.8" x14ac:dyDescent="0.2">
      <c r="A120" s="269">
        <v>90</v>
      </c>
      <c r="B120" s="1147"/>
      <c r="C120" s="1110"/>
      <c r="D120" s="371" t="s">
        <v>669</v>
      </c>
      <c r="E120" s="324" t="s">
        <v>202</v>
      </c>
      <c r="F120" s="409" t="s">
        <v>697</v>
      </c>
      <c r="G120" s="348" t="s">
        <v>699</v>
      </c>
      <c r="H120" s="348" t="s">
        <v>675</v>
      </c>
      <c r="I120" s="350" t="s">
        <v>799</v>
      </c>
    </row>
    <row r="121" spans="1:9" ht="72.75" customHeight="1" x14ac:dyDescent="0.2">
      <c r="A121" s="269">
        <v>91</v>
      </c>
      <c r="B121" s="1147"/>
      <c r="C121" s="1110"/>
      <c r="D121" s="371" t="s">
        <v>728</v>
      </c>
      <c r="E121" s="324" t="s">
        <v>202</v>
      </c>
      <c r="F121" s="409" t="s">
        <v>230</v>
      </c>
      <c r="G121" s="348" t="s">
        <v>670</v>
      </c>
      <c r="H121" s="349" t="s">
        <v>64</v>
      </c>
      <c r="I121" s="350" t="s">
        <v>702</v>
      </c>
    </row>
    <row r="122" spans="1:9" ht="145.80000000000001" x14ac:dyDescent="0.2">
      <c r="A122" s="269">
        <v>100</v>
      </c>
      <c r="B122" s="1147"/>
      <c r="C122" s="1110"/>
      <c r="D122" s="372" t="s">
        <v>509</v>
      </c>
      <c r="E122" s="355" t="s">
        <v>202</v>
      </c>
      <c r="F122" s="373" t="s">
        <v>692</v>
      </c>
      <c r="G122" s="337" t="s">
        <v>700</v>
      </c>
      <c r="H122" s="349" t="s">
        <v>64</v>
      </c>
      <c r="I122" s="350" t="s">
        <v>703</v>
      </c>
    </row>
    <row r="123" spans="1:9" ht="162" x14ac:dyDescent="0.2">
      <c r="A123" s="269">
        <v>92</v>
      </c>
      <c r="B123" s="1147"/>
      <c r="C123" s="1110"/>
      <c r="D123" s="371" t="s">
        <v>673</v>
      </c>
      <c r="E123" s="324" t="s">
        <v>534</v>
      </c>
      <c r="F123" s="409" t="s">
        <v>230</v>
      </c>
      <c r="G123" s="348" t="s">
        <v>690</v>
      </c>
      <c r="H123" s="349" t="s">
        <v>20</v>
      </c>
      <c r="I123" s="350" t="s">
        <v>704</v>
      </c>
    </row>
    <row r="124" spans="1:9" ht="48.6" x14ac:dyDescent="0.2">
      <c r="A124" s="269">
        <v>94</v>
      </c>
      <c r="B124" s="1147"/>
      <c r="C124" s="1110"/>
      <c r="D124" s="371" t="s">
        <v>674</v>
      </c>
      <c r="E124" s="324" t="s">
        <v>202</v>
      </c>
      <c r="F124" s="409" t="s">
        <v>230</v>
      </c>
      <c r="G124" s="348" t="s">
        <v>678</v>
      </c>
      <c r="H124" s="349" t="s">
        <v>679</v>
      </c>
      <c r="I124" s="350" t="s">
        <v>705</v>
      </c>
    </row>
    <row r="125" spans="1:9" ht="48.6" x14ac:dyDescent="0.2">
      <c r="A125" s="269">
        <v>95</v>
      </c>
      <c r="B125" s="1147"/>
      <c r="C125" s="1110"/>
      <c r="D125" s="303" t="s">
        <v>25</v>
      </c>
      <c r="E125" s="355" t="s">
        <v>202</v>
      </c>
      <c r="F125" s="373" t="s">
        <v>203</v>
      </c>
      <c r="G125" s="327" t="s">
        <v>24</v>
      </c>
      <c r="H125" s="315" t="s">
        <v>26</v>
      </c>
      <c r="I125" s="350" t="s">
        <v>706</v>
      </c>
    </row>
    <row r="126" spans="1:9" ht="32.4" x14ac:dyDescent="0.2">
      <c r="A126" s="269">
        <v>96</v>
      </c>
      <c r="B126" s="1147"/>
      <c r="C126" s="1110"/>
      <c r="D126" s="372" t="s">
        <v>676</v>
      </c>
      <c r="E126" s="374" t="s">
        <v>202</v>
      </c>
      <c r="F126" s="375" t="s">
        <v>203</v>
      </c>
      <c r="G126" s="315" t="s">
        <v>21</v>
      </c>
      <c r="H126" s="315" t="s">
        <v>22</v>
      </c>
      <c r="I126" s="350" t="s">
        <v>734</v>
      </c>
    </row>
    <row r="127" spans="1:9" ht="32.4" x14ac:dyDescent="0.2">
      <c r="A127" s="269">
        <v>86</v>
      </c>
      <c r="B127" s="1147"/>
      <c r="C127" s="1111"/>
      <c r="D127" s="303" t="s">
        <v>140</v>
      </c>
      <c r="E127" s="295" t="s">
        <v>202</v>
      </c>
      <c r="F127" s="314" t="s">
        <v>522</v>
      </c>
      <c r="G127" s="315" t="s">
        <v>149</v>
      </c>
      <c r="H127" s="316" t="s">
        <v>139</v>
      </c>
      <c r="I127" s="302" t="s">
        <v>350</v>
      </c>
    </row>
    <row r="128" spans="1:9" ht="162" x14ac:dyDescent="0.2">
      <c r="A128" s="269">
        <v>87</v>
      </c>
      <c r="B128" s="1147"/>
      <c r="C128" s="376" t="s">
        <v>18</v>
      </c>
      <c r="D128" s="299" t="s">
        <v>729</v>
      </c>
      <c r="E128" s="324" t="s">
        <v>534</v>
      </c>
      <c r="F128" s="325" t="s">
        <v>522</v>
      </c>
      <c r="G128" s="315" t="s">
        <v>732</v>
      </c>
      <c r="H128" s="316" t="s">
        <v>733</v>
      </c>
      <c r="I128" s="302" t="s">
        <v>800</v>
      </c>
    </row>
    <row r="129" spans="1:9" s="273" customFormat="1" x14ac:dyDescent="0.2">
      <c r="A129" s="269"/>
      <c r="B129" s="1147"/>
      <c r="C129" s="377"/>
      <c r="D129" s="378"/>
      <c r="E129" s="364" t="s">
        <v>333</v>
      </c>
      <c r="F129" s="422">
        <f>'⑥仕様と価格 (造り手記入、住まい手確認)'!Q143</f>
        <v>0</v>
      </c>
      <c r="G129" s="379" t="s">
        <v>340</v>
      </c>
      <c r="H129" s="378"/>
      <c r="I129" s="378"/>
    </row>
    <row r="130" spans="1:9" s="273" customFormat="1" x14ac:dyDescent="0.2">
      <c r="A130" s="269"/>
      <c r="B130" s="1147"/>
      <c r="C130" s="380"/>
      <c r="D130" s="381"/>
      <c r="E130" s="380"/>
      <c r="F130" s="380"/>
      <c r="G130" s="381"/>
      <c r="H130" s="381"/>
      <c r="I130" s="381"/>
    </row>
    <row r="131" spans="1:9" ht="48.6" x14ac:dyDescent="0.2">
      <c r="A131" s="269">
        <v>95</v>
      </c>
      <c r="B131" s="1147"/>
      <c r="C131" s="382" t="s">
        <v>14</v>
      </c>
      <c r="D131" s="303" t="s">
        <v>710</v>
      </c>
      <c r="E131" s="355" t="s">
        <v>202</v>
      </c>
      <c r="F131" s="383" t="s">
        <v>709</v>
      </c>
      <c r="G131" s="340" t="s">
        <v>712</v>
      </c>
      <c r="H131" s="316" t="s">
        <v>711</v>
      </c>
      <c r="I131" s="302" t="s">
        <v>715</v>
      </c>
    </row>
    <row r="132" spans="1:9" s="273" customFormat="1" x14ac:dyDescent="0.2">
      <c r="A132" s="269"/>
      <c r="B132" s="1147"/>
      <c r="C132" s="377"/>
      <c r="D132" s="378"/>
      <c r="E132" s="423" t="s">
        <v>333</v>
      </c>
      <c r="F132" s="422">
        <f>'⑥仕様と価格 (造り手記入、住まい手確認)'!Q146</f>
        <v>0</v>
      </c>
      <c r="G132" s="379" t="s">
        <v>340</v>
      </c>
      <c r="H132" s="378"/>
      <c r="I132" s="378"/>
    </row>
    <row r="133" spans="1:9" s="273" customFormat="1" x14ac:dyDescent="0.2">
      <c r="A133" s="269"/>
      <c r="B133" s="1147"/>
      <c r="C133" s="380"/>
      <c r="D133" s="381"/>
      <c r="E133" s="380"/>
      <c r="F133" s="380"/>
      <c r="G133" s="381"/>
      <c r="H133" s="381"/>
      <c r="I133" s="381"/>
    </row>
    <row r="134" spans="1:9" ht="48.6" x14ac:dyDescent="0.2">
      <c r="A134" s="269">
        <v>100</v>
      </c>
      <c r="B134" s="1147"/>
      <c r="C134" s="384" t="s">
        <v>671</v>
      </c>
      <c r="D134" s="303" t="s">
        <v>713</v>
      </c>
      <c r="E134" s="324" t="s">
        <v>533</v>
      </c>
      <c r="F134" s="385" t="s">
        <v>522</v>
      </c>
      <c r="G134" s="340" t="s">
        <v>714</v>
      </c>
      <c r="H134" s="386"/>
      <c r="I134" s="302" t="s">
        <v>715</v>
      </c>
    </row>
    <row r="135" spans="1:9" s="273" customFormat="1" x14ac:dyDescent="0.2">
      <c r="A135" s="269"/>
      <c r="B135" s="1147"/>
      <c r="C135" s="377"/>
      <c r="D135" s="378"/>
      <c r="E135" s="423" t="s">
        <v>333</v>
      </c>
      <c r="F135" s="422">
        <f>'⑥仕様と価格 (造り手記入、住まい手確認)'!Q149</f>
        <v>0</v>
      </c>
      <c r="G135" s="379" t="s">
        <v>340</v>
      </c>
      <c r="H135" s="378"/>
      <c r="I135" s="378"/>
    </row>
    <row r="136" spans="1:9" s="273" customFormat="1" x14ac:dyDescent="0.2">
      <c r="A136" s="269"/>
      <c r="B136" s="1147"/>
      <c r="C136" s="380"/>
      <c r="D136" s="381"/>
      <c r="E136" s="380"/>
      <c r="F136" s="380"/>
      <c r="G136" s="381"/>
      <c r="H136" s="381"/>
      <c r="I136" s="381"/>
    </row>
    <row r="137" spans="1:9" ht="49.2" thickBot="1" x14ac:dyDescent="0.25">
      <c r="A137" s="269">
        <v>104</v>
      </c>
      <c r="B137" s="1148"/>
      <c r="C137" s="387" t="s">
        <v>672</v>
      </c>
      <c r="D137" s="388" t="s">
        <v>717</v>
      </c>
      <c r="E137" s="389" t="s">
        <v>533</v>
      </c>
      <c r="F137" s="390" t="s">
        <v>522</v>
      </c>
      <c r="G137" s="391"/>
      <c r="H137" s="392"/>
      <c r="I137" s="393" t="s">
        <v>716</v>
      </c>
    </row>
    <row r="138" spans="1:9" s="273" customFormat="1" ht="16.8" thickTop="1" x14ac:dyDescent="0.2">
      <c r="B138" s="284"/>
      <c r="C138" s="276"/>
      <c r="E138" s="364" t="s">
        <v>333</v>
      </c>
      <c r="F138" s="424">
        <f>'⑥仕様と価格 (造り手記入、住まい手確認)'!Q152</f>
        <v>0</v>
      </c>
      <c r="G138" s="394" t="s">
        <v>340</v>
      </c>
    </row>
    <row r="139" spans="1:9" s="273" customFormat="1" ht="16.8" thickBot="1" x14ac:dyDescent="0.25">
      <c r="B139" s="284"/>
      <c r="C139" s="276"/>
      <c r="E139" s="276"/>
      <c r="F139" s="276"/>
    </row>
    <row r="140" spans="1:9" x14ac:dyDescent="0.2">
      <c r="A140" s="269">
        <v>123</v>
      </c>
      <c r="B140" s="1129" t="s">
        <v>64</v>
      </c>
      <c r="C140" s="1140" t="s">
        <v>126</v>
      </c>
      <c r="D140" s="341" t="s">
        <v>122</v>
      </c>
      <c r="E140" s="1143"/>
      <c r="F140" s="411"/>
      <c r="G140" s="395"/>
      <c r="H140" s="396"/>
      <c r="I140" s="1127" t="s">
        <v>544</v>
      </c>
    </row>
    <row r="141" spans="1:9" x14ac:dyDescent="0.2">
      <c r="A141" s="269">
        <v>124</v>
      </c>
      <c r="B141" s="1130"/>
      <c r="C141" s="1141"/>
      <c r="D141" s="303" t="s">
        <v>123</v>
      </c>
      <c r="E141" s="1144"/>
      <c r="F141" s="412"/>
      <c r="G141" s="397"/>
      <c r="H141" s="398"/>
      <c r="I141" s="1128"/>
    </row>
    <row r="142" spans="1:9" ht="24.9" customHeight="1" x14ac:dyDescent="0.2">
      <c r="A142" s="269">
        <v>125</v>
      </c>
      <c r="B142" s="1130"/>
      <c r="C142" s="1141" t="s">
        <v>27</v>
      </c>
      <c r="D142" s="303" t="s">
        <v>122</v>
      </c>
      <c r="E142" s="1144"/>
      <c r="F142" s="412"/>
      <c r="G142" s="397"/>
      <c r="H142" s="398"/>
      <c r="I142" s="1138" t="s">
        <v>545</v>
      </c>
    </row>
    <row r="143" spans="1:9" ht="24.9" customHeight="1" thickBot="1" x14ac:dyDescent="0.25">
      <c r="A143" s="269">
        <v>126</v>
      </c>
      <c r="B143" s="1131"/>
      <c r="C143" s="1142"/>
      <c r="D143" s="304" t="s">
        <v>123</v>
      </c>
      <c r="E143" s="1145"/>
      <c r="F143" s="413"/>
      <c r="G143" s="304"/>
      <c r="H143" s="399"/>
      <c r="I143" s="1139"/>
    </row>
  </sheetData>
  <sheetProtection algorithmName="SHA-512" hashValue="6a8ExNO+BYAKZd+g0u3oegWw24EkPZFmxH1h7/5hjDQFGRnhdzSqnBojpHwvJnuVemBdTV8KA16NO/N5rdQYsw==" saltValue="SiHUFIZUnchiTiH14lQTdA==" spinCount="100000" sheet="1" objects="1" scenarios="1"/>
  <mergeCells count="60">
    <mergeCell ref="I117:I118"/>
    <mergeCell ref="I91:I92"/>
    <mergeCell ref="I89:I90"/>
    <mergeCell ref="I84:I85"/>
    <mergeCell ref="I50:I55"/>
    <mergeCell ref="I73:I74"/>
    <mergeCell ref="C80:C81"/>
    <mergeCell ref="C82:C85"/>
    <mergeCell ref="C88:C92"/>
    <mergeCell ref="D73:D74"/>
    <mergeCell ref="I12:I14"/>
    <mergeCell ref="E14:H14"/>
    <mergeCell ref="E22:F22"/>
    <mergeCell ref="E23:F23"/>
    <mergeCell ref="G23:H23"/>
    <mergeCell ref="I22:I23"/>
    <mergeCell ref="E12:F12"/>
    <mergeCell ref="E13:F13"/>
    <mergeCell ref="B45:C47"/>
    <mergeCell ref="B50:B55"/>
    <mergeCell ref="C50:C55"/>
    <mergeCell ref="B56:B58"/>
    <mergeCell ref="I140:I141"/>
    <mergeCell ref="B140:B143"/>
    <mergeCell ref="B95:B109"/>
    <mergeCell ref="C95:C99"/>
    <mergeCell ref="C100:C101"/>
    <mergeCell ref="C102:C108"/>
    <mergeCell ref="I142:I143"/>
    <mergeCell ref="C140:C141"/>
    <mergeCell ref="C142:C143"/>
    <mergeCell ref="E140:E143"/>
    <mergeCell ref="B115:B137"/>
    <mergeCell ref="E115:F115"/>
    <mergeCell ref="C115:C127"/>
    <mergeCell ref="E114:F114"/>
    <mergeCell ref="E113:F113"/>
    <mergeCell ref="B112:C114"/>
    <mergeCell ref="E73:F74"/>
    <mergeCell ref="I28:I29"/>
    <mergeCell ref="B30:B36"/>
    <mergeCell ref="C30:C35"/>
    <mergeCell ref="B37:B42"/>
    <mergeCell ref="C37:C39"/>
    <mergeCell ref="C40:C42"/>
    <mergeCell ref="B28:D29"/>
    <mergeCell ref="E28:F28"/>
    <mergeCell ref="G28:H29"/>
    <mergeCell ref="C56:C58"/>
    <mergeCell ref="B59:B70"/>
    <mergeCell ref="B73:B92"/>
    <mergeCell ref="C73:C79"/>
    <mergeCell ref="C59:C64"/>
    <mergeCell ref="C65:C70"/>
    <mergeCell ref="B12:D14"/>
    <mergeCell ref="B25:D25"/>
    <mergeCell ref="B21:I21"/>
    <mergeCell ref="B22:B23"/>
    <mergeCell ref="C22:D23"/>
    <mergeCell ref="B16:I20"/>
  </mergeCells>
  <phoneticPr fontId="2"/>
  <hyperlinks>
    <hyperlink ref="B45:C47" r:id="rId1" display="保証" xr:uid="{00000000-0004-0000-0700-000000000000}"/>
    <hyperlink ref="D75" r:id="rId2" xr:uid="{00000000-0004-0000-0700-000001000000}"/>
    <hyperlink ref="G88" r:id="rId3" xr:uid="{00000000-0004-0000-0700-000002000000}"/>
    <hyperlink ref="H88" r:id="rId4" xr:uid="{00000000-0004-0000-0700-000003000000}"/>
    <hyperlink ref="G75" r:id="rId5" location="/page/50" xr:uid="{00000000-0004-0000-0700-000004000000}"/>
    <hyperlink ref="B112:C114" r:id="rId6" location="/page/82" display="天井・屋根断熱気密" xr:uid="{00000000-0004-0000-0700-000005000000}"/>
    <hyperlink ref="G113" r:id="rId7" location="/page/82" xr:uid="{00000000-0004-0000-0700-000006000000}"/>
    <hyperlink ref="H113" r:id="rId8" location="/page/98" xr:uid="{00000000-0004-0000-0700-000007000000}"/>
    <hyperlink ref="D117" r:id="rId9" xr:uid="{00000000-0004-0000-0700-000008000000}"/>
    <hyperlink ref="D118" r:id="rId10" xr:uid="{00000000-0004-0000-0700-000009000000}"/>
    <hyperlink ref="D31" r:id="rId11" xr:uid="{00000000-0004-0000-0700-00000A000000}"/>
    <hyperlink ref="D33" r:id="rId12" xr:uid="{00000000-0004-0000-0700-00000B000000}"/>
    <hyperlink ref="D34" r:id="rId13" xr:uid="{00000000-0004-0000-0700-00000C000000}"/>
    <hyperlink ref="D35" r:id="rId14" xr:uid="{00000000-0004-0000-0700-00000D000000}"/>
    <hyperlink ref="D76" r:id="rId15" xr:uid="{00000000-0004-0000-0700-00000E000000}"/>
    <hyperlink ref="D61" r:id="rId16" xr:uid="{00000000-0004-0000-0700-00000F000000}"/>
    <hyperlink ref="D62" r:id="rId17" xr:uid="{00000000-0004-0000-0700-000010000000}"/>
    <hyperlink ref="D64" r:id="rId18" xr:uid="{00000000-0004-0000-0700-000011000000}"/>
    <hyperlink ref="G63" r:id="rId19" xr:uid="{00000000-0004-0000-0700-000012000000}"/>
    <hyperlink ref="H63" r:id="rId20" xr:uid="{00000000-0004-0000-0700-000013000000}"/>
    <hyperlink ref="D67" r:id="rId21" xr:uid="{00000000-0004-0000-0700-000014000000}"/>
    <hyperlink ref="D68" r:id="rId22" xr:uid="{00000000-0004-0000-0700-000015000000}"/>
    <hyperlink ref="D70" r:id="rId23" xr:uid="{00000000-0004-0000-0700-000016000000}"/>
    <hyperlink ref="C140:C141" r:id="rId24" display="サッシ" xr:uid="{00000000-0004-0000-0700-000017000000}"/>
    <hyperlink ref="C142:C143" r:id="rId25" display="断熱材" xr:uid="{00000000-0004-0000-0700-000018000000}"/>
    <hyperlink ref="H50" r:id="rId26" display="布基礎" xr:uid="{00000000-0004-0000-0700-000019000000}"/>
    <hyperlink ref="D32" r:id="rId27" xr:uid="{00000000-0004-0000-0700-00001A000000}"/>
    <hyperlink ref="G114" r:id="rId28" xr:uid="{00000000-0004-0000-0700-00001B000000}"/>
    <hyperlink ref="H114" r:id="rId29" xr:uid="{00000000-0004-0000-0700-00001C000000}"/>
    <hyperlink ref="G69" r:id="rId30" xr:uid="{00000000-0004-0000-0700-00001D000000}"/>
    <hyperlink ref="H69" r:id="rId31" xr:uid="{00000000-0004-0000-0700-00001E000000}"/>
    <hyperlink ref="G74" r:id="rId32" xr:uid="{00000000-0004-0000-0700-00001F000000}"/>
    <hyperlink ref="G50" r:id="rId33" xr:uid="{00000000-0004-0000-0700-000020000000}"/>
    <hyperlink ref="D128" r:id="rId34" display="ガイドライン構法" xr:uid="{00000000-0004-0000-0700-000021000000}"/>
    <hyperlink ref="E22" r:id="rId35" xr:uid="{00000000-0004-0000-0700-000022000000}"/>
    <hyperlink ref="H22" r:id="rId36" xr:uid="{00000000-0004-0000-0700-000023000000}"/>
    <hyperlink ref="G22" r:id="rId37" xr:uid="{00000000-0004-0000-0700-000024000000}"/>
    <hyperlink ref="E23" r:id="rId38" xr:uid="{00000000-0004-0000-0700-000025000000}"/>
    <hyperlink ref="H12" r:id="rId39" xr:uid="{00000000-0004-0000-0700-000026000000}"/>
    <hyperlink ref="E13" r:id="rId40" xr:uid="{00000000-0004-0000-0700-000027000000}"/>
    <hyperlink ref="E23:F23" r:id="rId41" display="鉄骨系プレハブ" xr:uid="{911128D6-C12A-4FD4-B23A-AF618CB4E9A2}"/>
    <hyperlink ref="D37" r:id="rId42" xr:uid="{1F7934E9-F095-4933-853D-0128163926A5}"/>
    <hyperlink ref="D38" r:id="rId43" xr:uid="{96DBB0C0-DA95-4FF5-88F1-E0BBFC299372}"/>
    <hyperlink ref="D40" r:id="rId44" xr:uid="{AD135F08-D117-411C-9DD3-A39C8E162333}"/>
    <hyperlink ref="D45" r:id="rId45" xr:uid="{C444DAA1-8671-4BB0-9DB8-93AAF7106822}"/>
    <hyperlink ref="G73" r:id="rId46" xr:uid="{CD11C156-8546-4389-B74B-B474C42B63E8}"/>
    <hyperlink ref="H73" r:id="rId47" xr:uid="{D669BBAC-9F47-40AB-B93E-7228DBF342D5}"/>
  </hyperlinks>
  <printOptions horizontalCentered="1" verticalCentered="1"/>
  <pageMargins left="0.31496062992125984" right="0.31496062992125984" top="0.35433070866141736" bottom="0.35433070866141736" header="0.31496062992125984" footer="0.31496062992125984"/>
  <pageSetup paperSize="9" scale="68" fitToHeight="0" orientation="landscape" r:id="rId48"/>
  <headerFooter scaleWithDoc="0"/>
  <rowBreaks count="8" manualBreakCount="8">
    <brk id="24" max="9" man="1"/>
    <brk id="49" max="9" man="1"/>
    <brk id="63" max="9" man="1"/>
    <brk id="72" max="9" man="1"/>
    <brk id="94" max="9" man="1"/>
    <brk id="111" max="9" man="1"/>
    <brk id="122" max="9" man="1"/>
    <brk id="139" max="9" man="1"/>
  </rowBreaks>
  <drawing r:id="rId4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B8:P38"/>
  <sheetViews>
    <sheetView showGridLines="0" view="pageBreakPreview" zoomScale="60" zoomScaleNormal="90" zoomScalePageLayoutView="80" workbookViewId="0">
      <selection activeCell="E7" sqref="E7"/>
    </sheetView>
  </sheetViews>
  <sheetFormatPr defaultColWidth="9" defaultRowHeight="19.2" x14ac:dyDescent="0.2"/>
  <cols>
    <col min="1" max="1" width="4.6640625" style="150" customWidth="1"/>
    <col min="2" max="2" width="14.109375" style="150" customWidth="1"/>
    <col min="3" max="3" width="21.88671875" style="150" customWidth="1"/>
    <col min="4" max="4" width="23.77734375" style="150" customWidth="1"/>
    <col min="5" max="5" width="14.109375" style="150" customWidth="1"/>
    <col min="6" max="6" width="18" style="150" customWidth="1"/>
    <col min="7" max="15" width="9" style="150"/>
    <col min="16" max="16" width="4.6640625" style="150" customWidth="1"/>
    <col min="17" max="16384" width="9" style="150"/>
  </cols>
  <sheetData>
    <row r="8" spans="2:5" x14ac:dyDescent="0.2">
      <c r="B8" s="186" t="str">
        <f>'⑤性能表示など（造り手記入）'!B19</f>
        <v>会社名：</v>
      </c>
      <c r="C8" s="186" t="str">
        <f>IF('⑤性能表示など（造り手記入）'!C19="","",'⑤性能表示など（造り手記入）'!C19)</f>
        <v/>
      </c>
      <c r="D8" s="186"/>
    </row>
    <row r="10" spans="2:5" x14ac:dyDescent="0.2">
      <c r="B10" s="150" t="str">
        <f>'⑤性能表示など（造り手記入）'!B31</f>
        <v>長期優良住宅認定制度</v>
      </c>
      <c r="D10" s="237" t="str">
        <f>'⑤性能表示など（造り手記入）'!D31</f>
        <v>造り手が選択</v>
      </c>
    </row>
    <row r="11" spans="2:5" x14ac:dyDescent="0.2">
      <c r="B11" s="161"/>
      <c r="C11" s="228"/>
      <c r="D11" s="161"/>
    </row>
    <row r="12" spans="2:5" x14ac:dyDescent="0.2">
      <c r="B12" s="150" t="s">
        <v>338</v>
      </c>
      <c r="E12" s="162"/>
    </row>
    <row r="13" spans="2:5" x14ac:dyDescent="0.2">
      <c r="B13" s="239" t="str">
        <f>'⑤性能表示など（造り手記入）'!E46</f>
        <v>劣化対策等級
(構造躯体等)</v>
      </c>
      <c r="C13" s="239"/>
      <c r="D13" s="187" t="str">
        <f>'⑤性能表示など（造り手記入）'!F46</f>
        <v>造り手が選択</v>
      </c>
    </row>
    <row r="14" spans="2:5" x14ac:dyDescent="0.2">
      <c r="B14" s="161" t="s">
        <v>385</v>
      </c>
      <c r="C14" s="228"/>
      <c r="D14" s="161"/>
      <c r="E14" s="162"/>
    </row>
    <row r="15" spans="2:5" ht="44.25" customHeight="1" x14ac:dyDescent="0.2">
      <c r="B15" s="1199" t="s">
        <v>630</v>
      </c>
      <c r="C15" s="1199"/>
      <c r="D15" s="1199"/>
      <c r="E15" s="1199"/>
    </row>
    <row r="16" spans="2:5" ht="19.8" thickBot="1" x14ac:dyDescent="0.25"/>
    <row r="17" spans="2:5" ht="19.8" thickTop="1" x14ac:dyDescent="0.2">
      <c r="B17" s="1200" t="s">
        <v>337</v>
      </c>
      <c r="C17" s="1201"/>
      <c r="D17" s="196" t="s">
        <v>628</v>
      </c>
      <c r="E17" s="151" t="s">
        <v>562</v>
      </c>
    </row>
    <row r="18" spans="2:5" x14ac:dyDescent="0.2">
      <c r="B18" s="1202" t="s">
        <v>336</v>
      </c>
      <c r="C18" s="1203"/>
      <c r="D18" s="188">
        <f>'⑥仕様と価格 (造り手記入、住まい手確認)'!Q51</f>
        <v>0</v>
      </c>
      <c r="E18" s="189" t="str">
        <f>IF(D18&gt;=0.8,"A",IF(D18&gt;=0.6,"B",IF(D18&gt;=0.4,"C",IF(D18&gt;=0.2,"D","E"))))</f>
        <v>E</v>
      </c>
    </row>
    <row r="19" spans="2:5" x14ac:dyDescent="0.2">
      <c r="B19" s="1202" t="s">
        <v>167</v>
      </c>
      <c r="C19" s="1203"/>
      <c r="D19" s="188">
        <f>'⑥仕様と価格 (造り手記入、住まい手確認)'!Q62</f>
        <v>0</v>
      </c>
      <c r="E19" s="189" t="str">
        <f t="shared" ref="E19:E24" si="0">IF(D19&gt;=0.8,"A",IF(D19&gt;=0.6,"B",IF(D19&gt;=0.4,"C",IF(D19&gt;=0.2,"D","E"))))</f>
        <v>E</v>
      </c>
    </row>
    <row r="20" spans="2:5" x14ac:dyDescent="0.2">
      <c r="B20" s="181" t="s">
        <v>629</v>
      </c>
      <c r="C20" s="181"/>
      <c r="D20" s="188">
        <f>'⑥仕様と価格 (造り手記入、住まい手確認)'!Q85</f>
        <v>0</v>
      </c>
      <c r="E20" s="189" t="str">
        <f>IF(D20&gt;=0.8,"A",IF(D20&gt;=0.6,"B",IF(D20&gt;=0.4,"C",IF(D20&gt;=0.2,"D","E"))))</f>
        <v>E</v>
      </c>
    </row>
    <row r="21" spans="2:5" x14ac:dyDescent="0.2">
      <c r="B21" s="1202" t="s">
        <v>7</v>
      </c>
      <c r="C21" s="1203"/>
      <c r="D21" s="188">
        <f>IF('⑥仕様と価格 (造り手記入、住まい手確認)'!$S$107="",MAX('⑥仕様と価格 (造り手記入、住まい手確認)'!Q100,'⑥仕様と価格 (造り手記入、住まい手確認)'!Q107),"エラー！入力を確認")</f>
        <v>0</v>
      </c>
      <c r="E21" s="189" t="str">
        <f t="shared" si="0"/>
        <v>E</v>
      </c>
    </row>
    <row r="22" spans="2:5" x14ac:dyDescent="0.2">
      <c r="B22" s="1202" t="s">
        <v>741</v>
      </c>
      <c r="C22" s="1203"/>
      <c r="D22" s="188">
        <f>'⑥仕様と価格 (造り手記入、住まい手確認)'!Q124</f>
        <v>0</v>
      </c>
      <c r="E22" s="189" t="str">
        <f t="shared" si="0"/>
        <v>E</v>
      </c>
    </row>
    <row r="23" spans="2:5" x14ac:dyDescent="0.2">
      <c r="B23" s="1202" t="s">
        <v>6</v>
      </c>
      <c r="C23" s="1203"/>
      <c r="D23" s="188">
        <f>IF('⑥仕様と価格 (造り手記入、住まい手確認)'!S144="",MAX('⑥仕様と価格 (造り手記入、住まい手確認)'!Q143,'⑥仕様と価格 (造り手記入、住まい手確認)'!Q146,'⑥仕様と価格 (造り手記入、住まい手確認)'!Q149,'⑥仕様と価格 (造り手記入、住まい手確認)'!Q152),"エラー！入力を確認")</f>
        <v>0</v>
      </c>
      <c r="E23" s="189" t="str">
        <f t="shared" si="0"/>
        <v>E</v>
      </c>
    </row>
    <row r="24" spans="2:5" ht="19.8" thickBot="1" x14ac:dyDescent="0.25">
      <c r="B24" s="1204" t="s">
        <v>627</v>
      </c>
      <c r="C24" s="1205"/>
      <c r="D24" s="190">
        <f>'⑥仕様と価格 (造り手記入、住まい手確認)'!Q85</f>
        <v>0</v>
      </c>
      <c r="E24" s="191" t="str">
        <f t="shared" si="0"/>
        <v>E</v>
      </c>
    </row>
    <row r="25" spans="2:5" ht="19.8" thickTop="1" x14ac:dyDescent="0.2"/>
    <row r="26" spans="2:5" x14ac:dyDescent="0.2">
      <c r="D26" s="240" t="s">
        <v>646</v>
      </c>
    </row>
    <row r="27" spans="2:5" x14ac:dyDescent="0.2">
      <c r="B27" s="185"/>
      <c r="C27" s="185"/>
      <c r="D27" s="184" t="s">
        <v>647</v>
      </c>
      <c r="E27" s="184" t="s">
        <v>641</v>
      </c>
    </row>
    <row r="28" spans="2:5" x14ac:dyDescent="0.2">
      <c r="B28" s="185"/>
      <c r="C28" s="185"/>
      <c r="D28" s="184" t="s">
        <v>648</v>
      </c>
      <c r="E28" s="184" t="s">
        <v>642</v>
      </c>
    </row>
    <row r="29" spans="2:5" x14ac:dyDescent="0.2">
      <c r="B29" s="185"/>
      <c r="C29" s="185"/>
      <c r="D29" s="184" t="s">
        <v>649</v>
      </c>
      <c r="E29" s="184" t="s">
        <v>643</v>
      </c>
    </row>
    <row r="30" spans="2:5" x14ac:dyDescent="0.2">
      <c r="B30" s="185"/>
      <c r="C30" s="185"/>
      <c r="D30" s="184" t="s">
        <v>650</v>
      </c>
      <c r="E30" s="184" t="s">
        <v>644</v>
      </c>
    </row>
    <row r="31" spans="2:5" x14ac:dyDescent="0.2">
      <c r="D31" s="184" t="s">
        <v>651</v>
      </c>
      <c r="E31" s="184" t="s">
        <v>645</v>
      </c>
    </row>
    <row r="32" spans="2:5" x14ac:dyDescent="0.2">
      <c r="C32" s="249" t="s">
        <v>773</v>
      </c>
      <c r="D32" s="184"/>
      <c r="E32" s="184"/>
    </row>
    <row r="33" spans="2:16" x14ac:dyDescent="0.2">
      <c r="C33" s="186"/>
      <c r="D33" s="243" t="s">
        <v>776</v>
      </c>
      <c r="E33" s="238">
        <f>'⑥仕様と価格 (造り手記入、住まい手確認)'!Y182</f>
        <v>0</v>
      </c>
    </row>
    <row r="34" spans="2:16" x14ac:dyDescent="0.2">
      <c r="B34" s="186"/>
      <c r="C34" s="186"/>
      <c r="D34" s="152"/>
      <c r="E34" s="152"/>
    </row>
    <row r="35" spans="2:16" x14ac:dyDescent="0.2">
      <c r="B35" s="186"/>
      <c r="C35" s="186"/>
      <c r="D35" s="152"/>
      <c r="E35" s="152"/>
    </row>
    <row r="36" spans="2:16" x14ac:dyDescent="0.2">
      <c r="B36" s="163" t="s">
        <v>386</v>
      </c>
      <c r="C36" s="163"/>
      <c r="D36" s="162"/>
      <c r="E36" s="152"/>
    </row>
    <row r="37" spans="2:16" x14ac:dyDescent="0.2">
      <c r="B37" s="1199" t="s">
        <v>652</v>
      </c>
      <c r="C37" s="1199"/>
      <c r="D37" s="1199"/>
      <c r="E37" s="1199"/>
      <c r="F37" s="1199"/>
      <c r="G37" s="1199"/>
      <c r="H37" s="1199"/>
      <c r="I37" s="1199"/>
      <c r="J37" s="1199"/>
      <c r="K37" s="1199"/>
      <c r="L37" s="1199"/>
      <c r="M37" s="1199"/>
      <c r="N37" s="1199"/>
      <c r="O37" s="1199"/>
      <c r="P37" s="1199"/>
    </row>
    <row r="38" spans="2:16" x14ac:dyDescent="0.2">
      <c r="F38" s="164"/>
      <c r="G38" s="19"/>
      <c r="H38" s="19"/>
      <c r="I38" s="19"/>
      <c r="J38" s="19"/>
      <c r="K38" s="19"/>
      <c r="L38" s="19"/>
      <c r="M38" s="19"/>
      <c r="N38" s="19"/>
      <c r="O38" s="19"/>
    </row>
  </sheetData>
  <sheetProtection algorithmName="SHA-512" hashValue="LxYb81Z1Mpo1jqookOMbDurKc5qCxZn4Qao5PzyYlA9vPjDLXvJ1P5dNw7WqFpxxq9smtH7sYvn/bSCyd/EIog==" saltValue="sdai51+jVls8G/axbCoPsQ==" spinCount="100000" sheet="1" objects="1" scenarios="1"/>
  <mergeCells count="9">
    <mergeCell ref="B37:P37"/>
    <mergeCell ref="B15:E15"/>
    <mergeCell ref="B17:C17"/>
    <mergeCell ref="B18:C18"/>
    <mergeCell ref="B19:C19"/>
    <mergeCell ref="B21:C21"/>
    <mergeCell ref="B22:C22"/>
    <mergeCell ref="B23:C23"/>
    <mergeCell ref="B24:C24"/>
  </mergeCells>
  <phoneticPr fontId="2"/>
  <printOptions horizontalCentered="1" verticalCentered="1"/>
  <pageMargins left="0.31496062992125984" right="0.31496062992125984" top="0.35433070866141736" bottom="0.35433070866141736" header="0.31496062992125984" footer="0.31496062992125984"/>
  <pageSetup paperSize="9" scale="73"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目次</vt:lpstr>
      <vt:lpstr>①はじめに</vt:lpstr>
      <vt:lpstr>②トラブル例</vt:lpstr>
      <vt:lpstr>③利用方法</vt:lpstr>
      <vt:lpstr>④住まいの希望</vt:lpstr>
      <vt:lpstr>⑤性能表示など（住まい手確認)</vt:lpstr>
      <vt:lpstr>⑥仕様と価格 (造り手記入、住まい手確認)</vt:lpstr>
      <vt:lpstr>⑦仕様と価格 (解説)</vt:lpstr>
      <vt:lpstr>⑧耐久性評価（回答）</vt:lpstr>
      <vt:lpstr>⑤性能表示など（造り手記入）</vt:lpstr>
      <vt:lpstr>①はじめに!Print_Area</vt:lpstr>
      <vt:lpstr>②トラブル例!Print_Area</vt:lpstr>
      <vt:lpstr>③利用方法!Print_Area</vt:lpstr>
      <vt:lpstr>④住まいの希望!Print_Area</vt:lpstr>
      <vt:lpstr>'⑤性能表示など（住まい手確認)'!Print_Area</vt:lpstr>
      <vt:lpstr>'⑤性能表示など（造り手記入）'!Print_Area</vt:lpstr>
      <vt:lpstr>'⑥仕様と価格 (造り手記入、住まい手確認)'!Print_Area</vt:lpstr>
      <vt:lpstr>'⑦仕様と価格 (解説)'!Print_Area</vt:lpstr>
      <vt:lpstr>'⑧耐久性評価（回答）'!Print_Area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宮村 雅史</cp:lastModifiedBy>
  <cp:lastPrinted>2023-03-23T07:01:42Z</cp:lastPrinted>
  <dcterms:created xsi:type="dcterms:W3CDTF">2013-03-10T00:19:11Z</dcterms:created>
  <dcterms:modified xsi:type="dcterms:W3CDTF">2023-03-27T06:42:46Z</dcterms:modified>
</cp:coreProperties>
</file>