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45" windowWidth="10830" windowHeight="9060" activeTab="0"/>
  </bookViews>
  <sheets>
    <sheet name="空石積み・大谷石積み擁壁" sheetId="1" r:id="rId1"/>
    <sheet name="練石積み・コンクリートブロック積み擁壁" sheetId="2" r:id="rId2"/>
    <sheet name="重力式コンクリート擁壁" sheetId="3" r:id="rId3"/>
    <sheet name="鉄筋コンクリート擁壁" sheetId="4" r:id="rId4"/>
    <sheet name="スケッチ用紙" sheetId="5" r:id="rId5"/>
  </sheets>
  <definedNames/>
  <calcPr fullCalcOnLoad="1"/>
</workbook>
</file>

<file path=xl/sharedStrings.xml><?xml version="1.0" encoding="utf-8"?>
<sst xmlns="http://schemas.openxmlformats.org/spreadsheetml/2006/main" count="353" uniqueCount="154">
  <si>
    <t>擁壁表面が乾いている。</t>
  </si>
  <si>
    <t>配点</t>
  </si>
  <si>
    <t>水平移動なし</t>
  </si>
  <si>
    <t>傾斜・折損なし。</t>
  </si>
  <si>
    <t>湧水</t>
  </si>
  <si>
    <t>縦クラック</t>
  </si>
  <si>
    <t>水平移動</t>
  </si>
  <si>
    <t>傾斜・折損</t>
  </si>
  <si>
    <t>排水施設等</t>
  </si>
  <si>
    <t>地盤条件</t>
  </si>
  <si>
    <t>構造諸元</t>
  </si>
  <si>
    <t>環境条件</t>
  </si>
  <si>
    <t>障害状況</t>
  </si>
  <si>
    <t>区分</t>
  </si>
  <si>
    <t>項目</t>
  </si>
  <si>
    <t>基礎点</t>
  </si>
  <si>
    <t>排水施設の障害</t>
  </si>
  <si>
    <t>劣化障害</t>
  </si>
  <si>
    <t>白色生成物障害</t>
  </si>
  <si>
    <t>変状点</t>
  </si>
  <si>
    <t>擁壁の変状</t>
  </si>
  <si>
    <t>上記に加え、擁壁のクラックまたは目地からの湧水があり、天端には小陥没もみられる。</t>
  </si>
  <si>
    <t>天端排水溝に土砂が堆積し、雑草が繁茂している。さらに、天端排水溝にずれ、欠損がある。または、天端背後にクラックがみられる。</t>
  </si>
  <si>
    <t>上記に加え、排水溝に破損、沈下、ずれなどがみられる。</t>
  </si>
  <si>
    <t>異常なし。</t>
  </si>
  <si>
    <t>水がしみ出し、流出している。
水抜き孔はあるが、天端付近で水が浸透しやすい状況にあり、かつ湧水がみられる。</t>
  </si>
  <si>
    <t>擁壁高さ（Ｈ）</t>
  </si>
  <si>
    <t>合計</t>
  </si>
  <si>
    <r>
      <t>水抜き穴はあるが、天端付近で雨水が地盤に浸透し、水抜き穴が詰まっている。</t>
    </r>
  </si>
  <si>
    <t>調査年月日</t>
  </si>
  <si>
    <t>所在地</t>
  </si>
  <si>
    <t>コーナー部クラック</t>
  </si>
  <si>
    <t>コーナー部にクラックなし。</t>
  </si>
  <si>
    <r>
      <t>水抜き穴が設置されていない。または、水抜き穴が３ｍ</t>
    </r>
    <r>
      <rPr>
        <vertAlign val="superscript"/>
        <sz val="8"/>
        <rFont val="ＭＳ Ｐゴシック"/>
        <family val="3"/>
      </rPr>
      <t>２</t>
    </r>
    <r>
      <rPr>
        <sz val="8"/>
        <rFont val="ＭＳ Ｐゴシック"/>
        <family val="3"/>
      </rPr>
      <t>に１ヶ所以上、内径７５ｍｍ以上を満たしていない。</t>
    </r>
  </si>
  <si>
    <t>常に擁壁表面が湿っている。
擁壁背後が湿潤状態で目地や水抜き穴から湿気が感じられる。</t>
  </si>
  <si>
    <t>整理番号</t>
  </si>
  <si>
    <t>設置時期</t>
  </si>
  <si>
    <t>地形区分</t>
  </si>
  <si>
    <t>備考</t>
  </si>
  <si>
    <t>平面図・横断図（スケッチ）・その他</t>
  </si>
  <si>
    <t>評価基準</t>
  </si>
  <si>
    <t>壁面の方角</t>
  </si>
  <si>
    <t>建物との離隔</t>
  </si>
  <si>
    <t>建物の階数</t>
  </si>
  <si>
    <t>建物の構造</t>
  </si>
  <si>
    <t>壁面の高さ</t>
  </si>
  <si>
    <t>擁壁の勾配</t>
  </si>
  <si>
    <t>※基礎点＝環境条件の最大配点値＋障害状況の最大配点値，　変状点＝擁壁変状の最大配点値</t>
  </si>
  <si>
    <t>目視による
危険度評価区分</t>
  </si>
  <si>
    <t>調査者</t>
  </si>
  <si>
    <t>緯度</t>
  </si>
  <si>
    <t>経度</t>
  </si>
  <si>
    <t>擁壁チェックシート　【練石積み・コンクリートブロック積み擁壁】</t>
  </si>
  <si>
    <t>チェック＊</t>
  </si>
  <si>
    <r>
      <t>３ｍ</t>
    </r>
    <r>
      <rPr>
        <vertAlign val="superscript"/>
        <sz val="8"/>
        <rFont val="ＭＳ Ｐゴシック"/>
        <family val="3"/>
      </rPr>
      <t>２</t>
    </r>
    <r>
      <rPr>
        <sz val="8"/>
        <rFont val="ＭＳ Ｐゴシック"/>
        <family val="3"/>
      </rPr>
      <t>に１ヶ所以上、内径７５ｍｍ以上の水抜き穴及び排水施設がある。または、天端付近で雨水が地盤に浸透しない状況にある。</t>
    </r>
  </si>
  <si>
    <t>１ｍ ＜ Ｈ ≦ ３ｍ</t>
  </si>
  <si>
    <t>３ｍ ＜ Ｈ ≦ ４ｍ</t>
  </si>
  <si>
    <t>４ｍ ＜ Ｈ ≦ ５ｍ</t>
  </si>
  <si>
    <t>５ｍ ＜ Ｈ</t>
  </si>
  <si>
    <t>表面が風化により磨耗し、ざらざらになっている。</t>
  </si>
  <si>
    <t>上記に加え、合わせ目の破損が目立ち、目地モルタルが剥落している。</t>
  </si>
  <si>
    <t>表面が剥離したり、欠損などが目立ち、抜け石もみられる。</t>
  </si>
  <si>
    <t>積石の一部から裏込めコンクリートの白色生成物が析出している。</t>
  </si>
  <si>
    <t>積石の数箇所から白色生成物が析出しており、その高さが一定である。</t>
  </si>
  <si>
    <t>積石の全面に白色生成物が析出し、漏水もみられる。</t>
  </si>
  <si>
    <t>横クラック</t>
  </si>
  <si>
    <t>横クラックなし。</t>
  </si>
  <si>
    <t>擁壁中央付近の積石の目地部分に沿って水平方向のクラックがある。</t>
  </si>
  <si>
    <t>擁壁中央付近の積石の目地部分および積石自体にも水平方向のクラックがある。</t>
  </si>
  <si>
    <t>擁壁中央付近の積石の目地部分および積石に水平方向のクラックがあり、さらにクラックが開いている。</t>
  </si>
  <si>
    <t>縦・斜めクラックなし。</t>
  </si>
  <si>
    <t>擁壁前面の積み石に沿って縦・斜めクラックがある。</t>
  </si>
  <si>
    <t>積み石に沿った縦・斜めクラックの幅が大きく、隙間ができている。</t>
  </si>
  <si>
    <t>擁壁が縦・斜めクラックを境に前後または上下にずれている。</t>
  </si>
  <si>
    <t>コーナー部に斜め方向にクラックがある。</t>
  </si>
  <si>
    <t>コーナー部に斜め方向にクラックがあり、水の滲み出し跡がある。</t>
  </si>
  <si>
    <t>コーナー部に斜め方向にクラックがあり、ずれが生じている。</t>
  </si>
  <si>
    <t>擁壁の目地部に５ｍｍ未満の前後のずれがある。</t>
  </si>
  <si>
    <t>擁壁の目地部に５ｍｍ以上２ｃｍ未満の前後のずれがある。</t>
  </si>
  <si>
    <t>擁壁の目地部に２ｃｍ以上の前後のずれがある。</t>
  </si>
  <si>
    <t>不同沈下
（目地の開き）</t>
  </si>
  <si>
    <t>不同沈下（目地の開き）なし。</t>
  </si>
  <si>
    <t>擁壁の目地部に５ｍｍ未満の上下のずれ、または左右の開きがある。</t>
  </si>
  <si>
    <t>擁壁の目地部に５ｍｍ以上２ｃｍ未満の上下のずれ、または左右の開きがある。</t>
  </si>
  <si>
    <t>擁壁の目地部に５ｍｍ以上の上下のずれ、または左右の開きがある。</t>
  </si>
  <si>
    <t>ふくらみ</t>
  </si>
  <si>
    <t>ふくらみなし。</t>
  </si>
  <si>
    <t>擁壁全体が前方へふくらんでいる。</t>
  </si>
  <si>
    <t>ふくらみがさらに大きくなり途中の積石に抜け落ちがみられる。</t>
  </si>
  <si>
    <t>全面へのふくらみが大きく、途中の積石に抜け落ちがみられる。</t>
  </si>
  <si>
    <t>擁壁がわずかに前傾〈後傾）している。</t>
  </si>
  <si>
    <t>擁壁全体が明らかに前傾〈後傾）している。</t>
  </si>
  <si>
    <t>擁壁全体が明らかに前傾〈後傾）し、かつ途中に折損がみられる。</t>
  </si>
  <si>
    <t>擁壁チェックシート　【重力式コンクリート擁壁】</t>
  </si>
  <si>
    <r>
      <t>３ｍ</t>
    </r>
    <r>
      <rPr>
        <vertAlign val="superscript"/>
        <sz val="8"/>
        <rFont val="ＭＳ Ｐゴシック"/>
        <family val="3"/>
      </rPr>
      <t>２</t>
    </r>
    <r>
      <rPr>
        <sz val="8"/>
        <rFont val="ＭＳ Ｐゴシック"/>
        <family val="3"/>
      </rPr>
      <t>に１ヶ所以上、内径７５ｍｍ以上の水抜き穴及び排水施設がある。または、天端付近で雨水が地盤に浸透しない状況にある。</t>
    </r>
  </si>
  <si>
    <t>擁壁全面に規則性のないクラックが散見される。または、擁壁端面の長手方向に沿って細かなクラックが発生している。</t>
  </si>
  <si>
    <t>上記に加え、アルカリ骨材反応による亀甲状のクラックが発生している。または、擁壁端面周辺の長手方向に沿ってクラックが多数発生している。</t>
  </si>
  <si>
    <t>アルカリ骨材反応による亀甲状のクラックが明確であり。そのクラック幅も大きい。または、擁壁端面周辺の長手方向に広範囲にクラックが発生し、角が欠け落ちている。</t>
  </si>
  <si>
    <t>擁壁表面のクラックが生じている一部に白色生成物が析出している。</t>
  </si>
  <si>
    <t>擁壁表面の数箇所のクラックを生じている部分に、白色生成物が析出している。</t>
  </si>
  <si>
    <t>擁壁全面に白色生成物が析出し、漏水もみられる。</t>
  </si>
  <si>
    <t>縦クラックなし。</t>
  </si>
  <si>
    <t>鉛直方向にある間隔をおいてクラックが発生している。</t>
  </si>
  <si>
    <t>鉛直方向に一定間隔でクラックが発生している</t>
  </si>
  <si>
    <t>鉛直方向に一定間隔でクラックが発生し、かつ錆汁が発生している。</t>
  </si>
  <si>
    <t>コーナー部に斜め方向にせん断クラックが発生している。</t>
  </si>
  <si>
    <t>コーナー部に斜め方向にせん断クラックが発生し、かつ漏水跡がある。</t>
  </si>
  <si>
    <t>コーナー部に斜め方向に発生しているせん断クラックが広がり、ずれが生じている。</t>
  </si>
  <si>
    <t>ジャンカ・豆板
（コールドジョイント）</t>
  </si>
  <si>
    <t>部分的に線状に粗骨材が露出している（ジャンカ・豆板）。</t>
  </si>
  <si>
    <t>線状に打設面（コールドジョイント）が現れており、それに沿ってひび割れが発生している。</t>
  </si>
  <si>
    <t>線状の打設面（コールドジョイント）が多数みられ、それに沿ってクラックが発生している。</t>
  </si>
  <si>
    <t>擁壁の目地部に５ｍｍ未満の前後のずれがみられる。</t>
  </si>
  <si>
    <t>擁壁の目地部に５ｍｍ以上２ｃｍ未満の前後のずれがみられる。</t>
  </si>
  <si>
    <t>擁壁の目地部に２ｃｍ以上の前後のずれがみられる。</t>
  </si>
  <si>
    <t>コンクリート不均一による不同沈下
（ブリーディング・コールドジョイント）</t>
  </si>
  <si>
    <t>擁壁天端付近に一定間隔で断続的にクラックが発生している。また、擁壁表面に断続的に横方向の短いクラックが発生している。</t>
  </si>
  <si>
    <t>擁壁表面に施工時の打設面（コールドジョイント）が発生しており、その上部に比較的大きなクラックが発生している。</t>
  </si>
  <si>
    <t>擁壁表面に比較的大きな斜めクラックが発生している。また、クラックから白色生成物が析出している。</t>
  </si>
  <si>
    <t>地盤による不同沈下</t>
  </si>
  <si>
    <t>擁壁目地部で５ｍｍ未満の段差が生じている。</t>
  </si>
  <si>
    <t>擁壁目地部で５ｍｍ以上２ｃｍ未満の段差が生じている。</t>
  </si>
  <si>
    <t>擁壁目地部に２ｃｍ以上の段差が生じており、前後にもずれが発生している。</t>
  </si>
  <si>
    <t>擁壁がわずかに前傾している。</t>
  </si>
  <si>
    <t>擁壁全体が明らかに前傾しており、目視ではっきりわかる状態である。</t>
  </si>
  <si>
    <t>擁壁全体が明らかに前傾し、かつ途中に折損がみられる。</t>
  </si>
  <si>
    <t>チェック＊</t>
  </si>
  <si>
    <r>
      <t>水抜き穴はあるが、天端付近で雨水が地盤に浸透し、水抜き穴が詰まっている。</t>
    </r>
  </si>
  <si>
    <r>
      <t>水抜き穴が設置されていない。または、水抜き穴が３ｍ</t>
    </r>
    <r>
      <rPr>
        <vertAlign val="superscript"/>
        <sz val="8"/>
        <rFont val="ＭＳ Ｐゴシック"/>
        <family val="3"/>
      </rPr>
      <t>２</t>
    </r>
    <r>
      <rPr>
        <sz val="8"/>
        <rFont val="ＭＳ Ｐゴシック"/>
        <family val="3"/>
      </rPr>
      <t>に１ヶ所以上、内径７５ｍｍ以上を満たしていない。</t>
    </r>
  </si>
  <si>
    <t>擁壁チェックシート　【空石積み・大谷石積み擁壁】</t>
  </si>
  <si>
    <t>擁壁背面に排水施設がある。または、天端付近で雨水が地盤に浸透しない状況にある。</t>
  </si>
  <si>
    <t>擁壁背面に排水施設はあるが、十分に機能していない。</t>
  </si>
  <si>
    <t>空石積み（または大谷石積み）の変状</t>
  </si>
  <si>
    <t>石の表面が磨耗・劣化している。</t>
  </si>
  <si>
    <t>石積みに横クラックを生じ、その一部に抜け石等がみられる。</t>
  </si>
  <si>
    <t>石積みにふくらみがみられる。</t>
  </si>
  <si>
    <t>基礎点（環境条件）</t>
  </si>
  <si>
    <t>基礎点（障害状況）</t>
  </si>
  <si>
    <t>※基礎点（環境条件）＝環境条件の最大配点値</t>
  </si>
  <si>
    <t>チェック＊</t>
  </si>
  <si>
    <r>
      <t>擁壁背面に排水施設が設置されていない。</t>
    </r>
  </si>
  <si>
    <t>擁壁チェックシート　【鉄筋コンクリート擁壁】</t>
  </si>
  <si>
    <t>目地の開き
（コーナー部）</t>
  </si>
  <si>
    <t>擁壁コーナー部目地に５ｍｍ未満の開きがある。</t>
  </si>
  <si>
    <t>擁壁コーナー部目地に５ｍｍ以上２ｃｍ未満の開きがある。</t>
  </si>
  <si>
    <t>擁壁コーナー部目地に２ｃｍ以上の開きがあり、擁壁同士が前後または上下にずれている。</t>
  </si>
  <si>
    <t>擁壁面がわずかに前傾（後傾）している。</t>
  </si>
  <si>
    <t>擁壁面が明らかに前傾（後傾）しており、目視ではっきりわかる状態である。</t>
  </si>
  <si>
    <t>擁壁面が明らかに前傾（後傾）し、かつ途中に折損がみられる。</t>
  </si>
  <si>
    <t>鉄筋腐食
（塩害・中性化）</t>
  </si>
  <si>
    <t>擁壁表面に鉛直または水平方向に短いクラックが発生している。</t>
  </si>
  <si>
    <t>擁壁表面の比較的広い範囲に鉛直、水平方向にクラックが発生しており、錆汁も認められる。</t>
  </si>
  <si>
    <t>擁壁表面の広範囲に鉛直、水平方向にクラックが発生しており、かつコンクリートの剥離、鉄筋の腐食が認められる。</t>
  </si>
  <si>
    <t>チェック＊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</si>
</sst>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lt;=999]000;[&lt;=99999]000\-00;000\-0000"/>
  </numFmts>
  <fonts count="23">
    <font>
      <sz val="11"/>
      <name val="ＭＳ Ｐゴシック"/>
      <family val="3"/>
    </font>
    <font>
      <sz val="6"/>
      <name val="ＭＳ Ｐゴシック"/>
      <family val="3"/>
    </font>
    <font>
      <sz val="9"/>
      <name val="ＭＳ Ｐゴシック"/>
      <family val="3"/>
    </font>
    <font>
      <sz val="8"/>
      <name val="ＭＳ Ｐゴシック"/>
      <family val="3"/>
    </font>
    <font>
      <vertAlign val="superscript"/>
      <sz val="8"/>
      <name val="ＭＳ Ｐゴシック"/>
      <family val="3"/>
    </font>
    <font>
      <sz val="10"/>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12"/>
      </left>
      <right style="thin">
        <color indexed="12"/>
      </right>
      <top style="thin">
        <color indexed="12"/>
      </top>
      <bottom style="thin">
        <color indexed="12"/>
      </bottom>
    </border>
    <border>
      <left style="medium">
        <color indexed="12"/>
      </left>
      <right style="thin">
        <color indexed="12"/>
      </right>
      <top style="medium">
        <color indexed="12"/>
      </top>
      <bottom style="thin">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style="thin">
        <color indexed="12"/>
      </left>
      <right style="medium">
        <color indexed="12"/>
      </right>
      <top style="thin">
        <color indexed="12"/>
      </top>
      <bottom style="thin">
        <color indexed="12"/>
      </bottom>
    </border>
    <border>
      <left style="thin">
        <color indexed="12"/>
      </left>
      <right style="thin">
        <color indexed="12"/>
      </right>
      <top style="thin">
        <color indexed="12"/>
      </top>
      <bottom style="medium">
        <color indexed="12"/>
      </bottom>
    </border>
    <border>
      <left style="thin">
        <color indexed="12"/>
      </left>
      <right style="medium">
        <color indexed="12"/>
      </right>
      <top style="thin">
        <color indexed="12"/>
      </top>
      <bottom style="medium">
        <color indexed="12"/>
      </bottom>
    </border>
    <border>
      <left style="medium">
        <color indexed="12"/>
      </left>
      <right style="medium">
        <color indexed="12"/>
      </right>
      <top style="medium">
        <color indexed="12"/>
      </top>
      <bottom style="medium">
        <color indexed="12"/>
      </bottom>
    </border>
    <border>
      <left style="thin">
        <color indexed="12"/>
      </left>
      <right style="thin">
        <color indexed="12"/>
      </right>
      <top style="thin">
        <color indexed="12"/>
      </top>
      <bottom>
        <color indexed="63"/>
      </bottom>
    </border>
    <border>
      <left style="medium">
        <color indexed="12"/>
      </left>
      <right style="thin">
        <color indexed="12"/>
      </right>
      <top style="thin">
        <color indexed="12"/>
      </top>
      <bottom style="medium">
        <color indexed="12"/>
      </bottom>
    </border>
    <border>
      <left style="medium">
        <color indexed="12"/>
      </left>
      <right style="thin">
        <color indexed="12"/>
      </right>
      <top>
        <color indexed="63"/>
      </top>
      <bottom>
        <color indexed="63"/>
      </bottom>
    </border>
    <border>
      <left style="medium">
        <color indexed="12"/>
      </left>
      <right style="thin">
        <color indexed="12"/>
      </right>
      <top style="thin">
        <color indexed="12"/>
      </top>
      <bottom style="thin">
        <color indexed="12"/>
      </bottom>
    </border>
    <border>
      <left style="hair">
        <color indexed="12"/>
      </left>
      <right style="hair">
        <color indexed="12"/>
      </right>
      <top style="hair">
        <color indexed="12"/>
      </top>
      <bottom style="hair">
        <color indexed="12"/>
      </bottom>
    </border>
    <border>
      <left style="thin">
        <color indexed="12"/>
      </left>
      <right style="hair">
        <color indexed="12"/>
      </right>
      <top style="thin">
        <color indexed="12"/>
      </top>
      <bottom style="hair">
        <color indexed="12"/>
      </bottom>
    </border>
    <border>
      <left style="hair">
        <color indexed="12"/>
      </left>
      <right style="hair">
        <color indexed="12"/>
      </right>
      <top style="thin">
        <color indexed="12"/>
      </top>
      <bottom style="hair">
        <color indexed="12"/>
      </bottom>
    </border>
    <border>
      <left style="hair">
        <color indexed="12"/>
      </left>
      <right style="thin">
        <color indexed="12"/>
      </right>
      <top style="thin">
        <color indexed="12"/>
      </top>
      <bottom style="hair">
        <color indexed="12"/>
      </bottom>
    </border>
    <border>
      <left style="thin">
        <color indexed="12"/>
      </left>
      <right style="hair">
        <color indexed="12"/>
      </right>
      <top style="hair">
        <color indexed="12"/>
      </top>
      <bottom style="hair">
        <color indexed="12"/>
      </bottom>
    </border>
    <border>
      <left style="hair">
        <color indexed="12"/>
      </left>
      <right style="thin">
        <color indexed="12"/>
      </right>
      <top style="hair">
        <color indexed="12"/>
      </top>
      <bottom style="hair">
        <color indexed="12"/>
      </bottom>
    </border>
    <border>
      <left style="thin">
        <color indexed="12"/>
      </left>
      <right style="hair">
        <color indexed="12"/>
      </right>
      <top style="hair">
        <color indexed="12"/>
      </top>
      <bottom style="thin">
        <color indexed="12"/>
      </bottom>
    </border>
    <border>
      <left style="hair">
        <color indexed="12"/>
      </left>
      <right style="hair">
        <color indexed="12"/>
      </right>
      <top style="hair">
        <color indexed="12"/>
      </top>
      <bottom style="thin">
        <color indexed="12"/>
      </bottom>
    </border>
    <border>
      <left style="hair">
        <color indexed="12"/>
      </left>
      <right style="thin">
        <color indexed="12"/>
      </right>
      <top style="hair">
        <color indexed="12"/>
      </top>
      <bottom style="thin">
        <color indexed="12"/>
      </bottom>
    </border>
    <border>
      <left style="medium">
        <color indexed="12"/>
      </left>
      <right>
        <color indexed="63"/>
      </right>
      <top style="thin">
        <color indexed="12"/>
      </top>
      <bottom style="thin">
        <color indexed="12"/>
      </bottom>
    </border>
    <border>
      <left style="medium">
        <color indexed="12"/>
      </left>
      <right>
        <color indexed="63"/>
      </right>
      <top style="thin">
        <color indexed="12"/>
      </top>
      <bottom style="medium">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style="medium">
        <color indexed="12"/>
      </bottom>
    </border>
    <border>
      <left style="thin">
        <color indexed="12"/>
      </left>
      <right>
        <color indexed="63"/>
      </right>
      <top>
        <color indexed="63"/>
      </top>
      <bottom style="thin">
        <color indexed="12"/>
      </bottom>
    </border>
    <border>
      <left style="medium">
        <color indexed="12"/>
      </left>
      <right style="thin">
        <color indexed="12"/>
      </right>
      <top>
        <color indexed="63"/>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medium">
        <color indexed="12"/>
      </top>
      <bottom style="thin">
        <color indexed="12"/>
      </bottom>
    </border>
    <border>
      <left>
        <color indexed="63"/>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color indexed="63"/>
      </left>
      <right style="thin">
        <color indexed="12"/>
      </right>
      <top style="medium">
        <color indexed="12"/>
      </top>
      <bottom style="thin">
        <color indexed="12"/>
      </bottom>
    </border>
    <border>
      <left>
        <color indexed="63"/>
      </left>
      <right>
        <color indexed="63"/>
      </right>
      <top style="thin">
        <color indexed="12"/>
      </top>
      <bottom style="medium">
        <color indexed="12"/>
      </bottom>
    </border>
    <border>
      <left>
        <color indexed="63"/>
      </left>
      <right style="thin">
        <color indexed="12"/>
      </right>
      <top style="thin">
        <color indexed="12"/>
      </top>
      <bottom style="medium">
        <color indexed="12"/>
      </bottom>
    </border>
    <border>
      <left>
        <color indexed="63"/>
      </left>
      <right style="medium">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color indexed="63"/>
      </top>
      <bottom>
        <color indexed="63"/>
      </bottom>
    </border>
    <border>
      <left style="thin">
        <color indexed="12"/>
      </left>
      <right style="thin">
        <color indexed="12"/>
      </right>
      <top>
        <color indexed="63"/>
      </top>
      <bottom style="medium">
        <color indexed="12"/>
      </bottom>
    </border>
    <border>
      <left style="thin">
        <color indexed="12"/>
      </left>
      <right style="thin">
        <color indexed="12"/>
      </right>
      <top>
        <color indexed="63"/>
      </top>
      <bottom style="thin">
        <color indexed="12"/>
      </bottom>
    </border>
    <border>
      <left style="thin">
        <color indexed="12"/>
      </left>
      <right style="medium">
        <color indexed="12"/>
      </right>
      <top>
        <color indexed="63"/>
      </top>
      <bottom style="thin">
        <color indexed="12"/>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1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176" fontId="2"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0" xfId="0" applyFont="1" applyAlignment="1">
      <alignment horizontal="left" vertical="center"/>
    </xf>
    <xf numFmtId="0" fontId="2" fillId="0" borderId="10" xfId="0" applyFont="1" applyBorder="1" applyAlignment="1">
      <alignment horizontal="center" vertical="center"/>
    </xf>
    <xf numFmtId="176" fontId="2" fillId="0" borderId="10" xfId="0" applyNumberFormat="1" applyFont="1" applyBorder="1" applyAlignment="1">
      <alignment horizontal="center" vertical="center"/>
    </xf>
    <xf numFmtId="0" fontId="1" fillId="0" borderId="10" xfId="0" applyFont="1" applyBorder="1" applyAlignment="1">
      <alignment horizontal="center" vertical="center" wrapText="1"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 fillId="0" borderId="12" xfId="0" applyFont="1" applyBorder="1" applyAlignment="1">
      <alignment horizontal="left" vertical="center" wrapText="1" shrinkToFit="1"/>
    </xf>
    <xf numFmtId="176" fontId="2" fillId="0" borderId="13"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176" fontId="2" fillId="0" borderId="16"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8"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 fillId="0" borderId="0" xfId="0" applyFont="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37" xfId="0" applyBorder="1" applyAlignment="1">
      <alignment horizontal="left" vertical="center" wrapText="1"/>
    </xf>
    <xf numFmtId="0" fontId="0" fillId="0" borderId="38" xfId="0" applyBorder="1" applyAlignment="1">
      <alignment horizontal="left" vertical="center" wrapText="1"/>
    </xf>
    <xf numFmtId="0" fontId="2" fillId="0" borderId="10" xfId="0" applyFont="1" applyBorder="1" applyAlignment="1">
      <alignment horizontal="center" vertical="center" textRotation="255" wrapText="1"/>
    </xf>
    <xf numFmtId="0" fontId="2" fillId="0" borderId="1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0" xfId="0" applyFont="1" applyBorder="1" applyAlignment="1">
      <alignment horizontal="center" vertical="center"/>
    </xf>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0"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3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14" fontId="2" fillId="0" borderId="33" xfId="0" applyNumberFormat="1" applyFont="1" applyBorder="1" applyAlignment="1">
      <alignment horizontal="center" vertical="center"/>
    </xf>
    <xf numFmtId="0" fontId="2" fillId="0" borderId="42" xfId="0" applyFont="1" applyBorder="1" applyAlignment="1">
      <alignment horizontal="center" vertical="center"/>
    </xf>
    <xf numFmtId="0" fontId="2" fillId="0" borderId="33"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2" fillId="0" borderId="43" xfId="0" applyFont="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1"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0" xfId="0" applyFont="1" applyBorder="1" applyAlignment="1">
      <alignment horizontal="center" vertical="center" wrapText="1"/>
    </xf>
    <xf numFmtId="0" fontId="3" fillId="0" borderId="34" xfId="0" applyFont="1"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47" xfId="0" applyFont="1" applyBorder="1" applyAlignment="1">
      <alignment horizontal="right" vertical="center" wrapText="1"/>
    </xf>
    <xf numFmtId="0" fontId="3" fillId="0" borderId="0" xfId="0"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52" xfId="0" applyFont="1" applyBorder="1" applyAlignment="1">
      <alignment horizontal="center" vertical="center"/>
    </xf>
    <xf numFmtId="0" fontId="2" fillId="0" borderId="35"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0" fillId="0" borderId="0" xfId="0" applyFont="1" applyAlignment="1">
      <alignment horizontal="center" vertical="center"/>
    </xf>
    <xf numFmtId="0" fontId="2" fillId="0" borderId="1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2" xfId="0" applyFont="1" applyBorder="1" applyAlignment="1">
      <alignment horizontal="right" vertical="center"/>
    </xf>
    <xf numFmtId="0" fontId="2" fillId="0" borderId="35" xfId="0" applyFont="1" applyBorder="1" applyAlignment="1">
      <alignment horizontal="left" vertical="center"/>
    </xf>
    <xf numFmtId="0" fontId="2" fillId="0" borderId="33" xfId="0" applyFont="1" applyBorder="1" applyAlignment="1">
      <alignment horizontal="left" vertical="center"/>
    </xf>
    <xf numFmtId="0" fontId="2" fillId="0" borderId="42" xfId="0" applyFont="1" applyBorder="1" applyAlignment="1">
      <alignment horizontal="left" vertical="center"/>
    </xf>
    <xf numFmtId="0" fontId="2" fillId="0" borderId="33" xfId="0" applyFont="1" applyBorder="1" applyAlignment="1">
      <alignment vertical="center"/>
    </xf>
    <xf numFmtId="0" fontId="2" fillId="0" borderId="34" xfId="0" applyFont="1" applyBorder="1" applyAlignment="1">
      <alignment vertical="center"/>
    </xf>
    <xf numFmtId="176" fontId="2" fillId="0" borderId="0" xfId="0" applyNumberFormat="1" applyFont="1" applyBorder="1" applyAlignment="1">
      <alignment horizontal="center" vertical="center"/>
    </xf>
    <xf numFmtId="0" fontId="2" fillId="0" borderId="57" xfId="0" applyFont="1" applyBorder="1" applyAlignment="1">
      <alignment horizontal="center" vertical="center" wrapText="1"/>
    </xf>
    <xf numFmtId="0" fontId="2" fillId="0" borderId="57" xfId="0" applyFont="1" applyBorder="1" applyAlignment="1">
      <alignment horizontal="center" vertical="center"/>
    </xf>
    <xf numFmtId="176" fontId="2" fillId="0" borderId="58" xfId="0" applyNumberFormat="1" applyFont="1" applyBorder="1" applyAlignment="1">
      <alignment horizontal="center" vertical="center"/>
    </xf>
    <xf numFmtId="0" fontId="5" fillId="24" borderId="48" xfId="0" applyFont="1" applyFill="1" applyBorder="1" applyAlignment="1">
      <alignment horizontal="left" vertical="center"/>
    </xf>
    <xf numFmtId="0" fontId="5" fillId="24" borderId="49" xfId="0" applyFont="1" applyFill="1" applyBorder="1" applyAlignment="1">
      <alignment horizontal="left" vertical="center"/>
    </xf>
    <xf numFmtId="0" fontId="5" fillId="24" borderId="50" xfId="0" applyFont="1" applyFill="1" applyBorder="1" applyAlignment="1">
      <alignment horizontal="left" vertical="center"/>
    </xf>
    <xf numFmtId="0" fontId="2" fillId="24" borderId="51" xfId="0" applyFont="1" applyFill="1" applyBorder="1" applyAlignment="1">
      <alignment horizontal="left" vertical="center"/>
    </xf>
    <xf numFmtId="0" fontId="2" fillId="24" borderId="0" xfId="0" applyFont="1" applyFill="1" applyAlignment="1">
      <alignment horizontal="left" vertical="center"/>
    </xf>
    <xf numFmtId="0" fontId="2" fillId="24" borderId="52" xfId="0" applyFont="1" applyFill="1" applyBorder="1" applyAlignment="1">
      <alignment horizontal="left" vertical="center"/>
    </xf>
    <xf numFmtId="0" fontId="2" fillId="24" borderId="35" xfId="0" applyFont="1" applyFill="1" applyBorder="1" applyAlignment="1">
      <alignment horizontal="left" vertical="center"/>
    </xf>
    <xf numFmtId="0" fontId="2" fillId="24" borderId="53" xfId="0" applyFont="1" applyFill="1" applyBorder="1" applyAlignment="1">
      <alignment horizontal="left" vertical="center"/>
    </xf>
    <xf numFmtId="0" fontId="2" fillId="24" borderId="54"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M36"/>
  <sheetViews>
    <sheetView tabSelected="1" workbookViewId="0" topLeftCell="A1">
      <selection activeCell="A1" sqref="A1"/>
    </sheetView>
  </sheetViews>
  <sheetFormatPr defaultColWidth="9.00390625" defaultRowHeight="13.5"/>
  <cols>
    <col min="1" max="1" width="1.875" style="1" customWidth="1"/>
    <col min="2" max="4" width="4.50390625" style="1" customWidth="1"/>
    <col min="5" max="5" width="14.125" style="4" customWidth="1"/>
    <col min="6" max="6" width="3.125" style="4" customWidth="1"/>
    <col min="7" max="7" width="14.00390625" style="4" customWidth="1"/>
    <col min="8" max="8" width="17.625" style="2" customWidth="1"/>
    <col min="9" max="9" width="11.125" style="2" customWidth="1"/>
    <col min="10" max="10" width="13.125" style="2" customWidth="1"/>
    <col min="11" max="11" width="5.125" style="3" customWidth="1"/>
    <col min="12" max="12" width="0.875" style="1" customWidth="1"/>
    <col min="13" max="13" width="5.125" style="5" customWidth="1"/>
    <col min="14" max="16384" width="9.00390625" style="1" customWidth="1"/>
  </cols>
  <sheetData>
    <row r="1" ht="6" customHeight="1"/>
    <row r="2" spans="2:11" ht="19.5" customHeight="1" thickBot="1">
      <c r="B2" s="87" t="s">
        <v>129</v>
      </c>
      <c r="C2" s="87"/>
      <c r="D2" s="87"/>
      <c r="E2" s="87"/>
      <c r="F2" s="87"/>
      <c r="G2" s="87"/>
      <c r="H2" s="87"/>
      <c r="I2" s="87"/>
      <c r="J2" s="87"/>
      <c r="K2" s="87"/>
    </row>
    <row r="3" spans="2:11" ht="15" customHeight="1">
      <c r="B3" s="49" t="s">
        <v>35</v>
      </c>
      <c r="C3" s="50"/>
      <c r="D3" s="50"/>
      <c r="E3" s="50"/>
      <c r="F3" s="51"/>
      <c r="G3" s="10" t="s">
        <v>30</v>
      </c>
      <c r="H3" s="52"/>
      <c r="I3" s="53"/>
      <c r="J3" s="53"/>
      <c r="K3" s="54"/>
    </row>
    <row r="4" spans="2:11" ht="15" customHeight="1">
      <c r="B4" s="55" t="s">
        <v>29</v>
      </c>
      <c r="C4" s="56"/>
      <c r="D4" s="57"/>
      <c r="E4" s="58"/>
      <c r="F4" s="59"/>
      <c r="G4" s="38" t="s">
        <v>50</v>
      </c>
      <c r="H4" s="37"/>
      <c r="I4" s="32" t="s">
        <v>51</v>
      </c>
      <c r="J4" s="60"/>
      <c r="K4" s="59"/>
    </row>
    <row r="5" spans="2:11" ht="15" customHeight="1">
      <c r="B5" s="55" t="s">
        <v>36</v>
      </c>
      <c r="C5" s="56"/>
      <c r="D5" s="57"/>
      <c r="E5" s="60"/>
      <c r="F5" s="59"/>
      <c r="G5" s="22" t="s">
        <v>45</v>
      </c>
      <c r="H5" s="35"/>
      <c r="I5" s="32" t="s">
        <v>42</v>
      </c>
      <c r="J5" s="60"/>
      <c r="K5" s="59"/>
    </row>
    <row r="6" spans="2:11" ht="15" customHeight="1">
      <c r="B6" s="55" t="s">
        <v>37</v>
      </c>
      <c r="C6" s="56"/>
      <c r="D6" s="57"/>
      <c r="E6" s="60"/>
      <c r="F6" s="59"/>
      <c r="G6" s="21" t="s">
        <v>46</v>
      </c>
      <c r="H6" s="35"/>
      <c r="I6" s="32" t="s">
        <v>43</v>
      </c>
      <c r="J6" s="60"/>
      <c r="K6" s="59"/>
    </row>
    <row r="7" spans="2:11" ht="16.5" customHeight="1" thickBot="1">
      <c r="B7" s="61" t="s">
        <v>49</v>
      </c>
      <c r="C7" s="62"/>
      <c r="D7" s="62"/>
      <c r="E7" s="62"/>
      <c r="F7" s="63"/>
      <c r="G7" s="20" t="s">
        <v>41</v>
      </c>
      <c r="H7" s="36"/>
      <c r="I7" s="33" t="s">
        <v>44</v>
      </c>
      <c r="J7" s="63"/>
      <c r="K7" s="64"/>
    </row>
    <row r="8" ht="4.5" customHeight="1" thickBot="1"/>
    <row r="9" spans="2:11" ht="17.25" customHeight="1">
      <c r="B9" s="49" t="s">
        <v>13</v>
      </c>
      <c r="C9" s="50"/>
      <c r="D9" s="50"/>
      <c r="E9" s="11" t="s">
        <v>14</v>
      </c>
      <c r="F9" s="12" t="s">
        <v>139</v>
      </c>
      <c r="G9" s="65" t="s">
        <v>40</v>
      </c>
      <c r="H9" s="66"/>
      <c r="I9" s="66"/>
      <c r="J9" s="67"/>
      <c r="K9" s="13" t="s">
        <v>1</v>
      </c>
    </row>
    <row r="10" spans="2:11" ht="13.5" customHeight="1">
      <c r="B10" s="68" t="s">
        <v>15</v>
      </c>
      <c r="C10" s="43" t="s">
        <v>11</v>
      </c>
      <c r="D10" s="43" t="s">
        <v>9</v>
      </c>
      <c r="E10" s="44" t="s">
        <v>4</v>
      </c>
      <c r="F10" s="9"/>
      <c r="G10" s="45" t="s">
        <v>0</v>
      </c>
      <c r="H10" s="46"/>
      <c r="I10" s="46"/>
      <c r="J10" s="47"/>
      <c r="K10" s="14">
        <v>0</v>
      </c>
    </row>
    <row r="11" spans="2:11" ht="21" customHeight="1">
      <c r="B11" s="68"/>
      <c r="C11" s="43"/>
      <c r="D11" s="43"/>
      <c r="E11" s="44"/>
      <c r="F11" s="9"/>
      <c r="G11" s="45" t="s">
        <v>34</v>
      </c>
      <c r="H11" s="39"/>
      <c r="I11" s="39"/>
      <c r="J11" s="40"/>
      <c r="K11" s="14">
        <v>0.5</v>
      </c>
    </row>
    <row r="12" spans="2:13" ht="21" customHeight="1">
      <c r="B12" s="68"/>
      <c r="C12" s="43"/>
      <c r="D12" s="43"/>
      <c r="E12" s="44"/>
      <c r="F12" s="9"/>
      <c r="G12" s="45" t="s">
        <v>25</v>
      </c>
      <c r="H12" s="39"/>
      <c r="I12" s="39"/>
      <c r="J12" s="40"/>
      <c r="K12" s="14">
        <v>1</v>
      </c>
      <c r="M12" s="8" t="str">
        <f>IF(F10="*",0,IF(F11="*",0.5,IF(F12="*",1,"-")))</f>
        <v>-</v>
      </c>
    </row>
    <row r="13" spans="2:11" ht="13.5" customHeight="1">
      <c r="B13" s="68"/>
      <c r="C13" s="43"/>
      <c r="D13" s="43" t="s">
        <v>10</v>
      </c>
      <c r="E13" s="44" t="s">
        <v>8</v>
      </c>
      <c r="F13" s="9"/>
      <c r="G13" s="45" t="s">
        <v>130</v>
      </c>
      <c r="H13" s="39"/>
      <c r="I13" s="39"/>
      <c r="J13" s="40"/>
      <c r="K13" s="14">
        <v>0</v>
      </c>
    </row>
    <row r="14" spans="2:11" ht="13.5" customHeight="1">
      <c r="B14" s="68"/>
      <c r="C14" s="43"/>
      <c r="D14" s="43"/>
      <c r="E14" s="44"/>
      <c r="F14" s="9"/>
      <c r="G14" s="45" t="s">
        <v>131</v>
      </c>
      <c r="H14" s="39"/>
      <c r="I14" s="39"/>
      <c r="J14" s="40"/>
      <c r="K14" s="14">
        <v>1</v>
      </c>
    </row>
    <row r="15" spans="2:13" ht="14.25" customHeight="1">
      <c r="B15" s="68"/>
      <c r="C15" s="43"/>
      <c r="D15" s="43"/>
      <c r="E15" s="44"/>
      <c r="F15" s="9"/>
      <c r="G15" s="45" t="s">
        <v>140</v>
      </c>
      <c r="H15" s="39"/>
      <c r="I15" s="39"/>
      <c r="J15" s="40"/>
      <c r="K15" s="14">
        <v>2</v>
      </c>
      <c r="M15" s="8" t="str">
        <f>IF(F13="*",0,IF(F14="*",1,IF(F15="*",2,"-")))</f>
        <v>-</v>
      </c>
    </row>
    <row r="16" spans="2:11" ht="13.5" customHeight="1">
      <c r="B16" s="68"/>
      <c r="C16" s="43"/>
      <c r="D16" s="43"/>
      <c r="E16" s="44" t="s">
        <v>26</v>
      </c>
      <c r="F16" s="9"/>
      <c r="G16" s="45" t="s">
        <v>55</v>
      </c>
      <c r="H16" s="39"/>
      <c r="I16" s="39"/>
      <c r="J16" s="40"/>
      <c r="K16" s="14">
        <v>0</v>
      </c>
    </row>
    <row r="17" spans="2:11" ht="13.5" customHeight="1">
      <c r="B17" s="68"/>
      <c r="C17" s="43"/>
      <c r="D17" s="43"/>
      <c r="E17" s="44"/>
      <c r="F17" s="9"/>
      <c r="G17" s="45" t="s">
        <v>56</v>
      </c>
      <c r="H17" s="39"/>
      <c r="I17" s="39"/>
      <c r="J17" s="40"/>
      <c r="K17" s="14">
        <v>1</v>
      </c>
    </row>
    <row r="18" spans="2:11" ht="13.5" customHeight="1">
      <c r="B18" s="68"/>
      <c r="C18" s="43"/>
      <c r="D18" s="43"/>
      <c r="E18" s="44"/>
      <c r="F18" s="9"/>
      <c r="G18" s="45" t="s">
        <v>57</v>
      </c>
      <c r="H18" s="39"/>
      <c r="I18" s="39"/>
      <c r="J18" s="40"/>
      <c r="K18" s="14">
        <v>1.5</v>
      </c>
    </row>
    <row r="19" spans="2:13" ht="13.5" customHeight="1">
      <c r="B19" s="68"/>
      <c r="C19" s="43"/>
      <c r="D19" s="43"/>
      <c r="E19" s="44"/>
      <c r="F19" s="9"/>
      <c r="G19" s="45" t="s">
        <v>58</v>
      </c>
      <c r="H19" s="39"/>
      <c r="I19" s="39"/>
      <c r="J19" s="40"/>
      <c r="K19" s="14">
        <v>2</v>
      </c>
      <c r="M19" s="8" t="str">
        <f>IF(F16="*",0,IF(F17="*",1,IF(F18="*",1.5,IF(F19="*",2,"-"))))</f>
        <v>-</v>
      </c>
    </row>
    <row r="20" spans="2:11" ht="13.5" customHeight="1">
      <c r="B20" s="68"/>
      <c r="C20" s="41" t="s">
        <v>12</v>
      </c>
      <c r="D20" s="41"/>
      <c r="E20" s="44" t="s">
        <v>16</v>
      </c>
      <c r="F20" s="7"/>
      <c r="G20" s="45" t="s">
        <v>24</v>
      </c>
      <c r="H20" s="39"/>
      <c r="I20" s="39"/>
      <c r="J20" s="40"/>
      <c r="K20" s="14">
        <v>0</v>
      </c>
    </row>
    <row r="21" spans="2:11" ht="20.25" customHeight="1">
      <c r="B21" s="68"/>
      <c r="C21" s="41"/>
      <c r="D21" s="41"/>
      <c r="E21" s="44"/>
      <c r="F21" s="7"/>
      <c r="G21" s="45" t="s">
        <v>22</v>
      </c>
      <c r="H21" s="39"/>
      <c r="I21" s="39"/>
      <c r="J21" s="40"/>
      <c r="K21" s="14">
        <v>0.5</v>
      </c>
    </row>
    <row r="22" spans="2:11" ht="13.5" customHeight="1">
      <c r="B22" s="68"/>
      <c r="C22" s="41"/>
      <c r="D22" s="41"/>
      <c r="E22" s="44"/>
      <c r="F22" s="7"/>
      <c r="G22" s="45" t="s">
        <v>21</v>
      </c>
      <c r="H22" s="39"/>
      <c r="I22" s="39"/>
      <c r="J22" s="40"/>
      <c r="K22" s="14">
        <v>1</v>
      </c>
    </row>
    <row r="23" spans="2:13" ht="13.5" customHeight="1">
      <c r="B23" s="68"/>
      <c r="C23" s="41"/>
      <c r="D23" s="41"/>
      <c r="E23" s="44"/>
      <c r="F23" s="7"/>
      <c r="G23" s="45" t="s">
        <v>23</v>
      </c>
      <c r="H23" s="39"/>
      <c r="I23" s="39"/>
      <c r="J23" s="40"/>
      <c r="K23" s="14">
        <v>1.5</v>
      </c>
      <c r="M23" s="8" t="str">
        <f>IF(F20="*",0,IF(F21="*",0.5,IF(F22="*",1,IF(F23="*",1.5,"-"))))</f>
        <v>-</v>
      </c>
    </row>
    <row r="24" spans="2:11" ht="18" customHeight="1">
      <c r="B24" s="68" t="s">
        <v>19</v>
      </c>
      <c r="C24" s="43" t="s">
        <v>20</v>
      </c>
      <c r="D24" s="43"/>
      <c r="E24" s="88" t="s">
        <v>132</v>
      </c>
      <c r="F24" s="7"/>
      <c r="G24" s="45" t="s">
        <v>24</v>
      </c>
      <c r="H24" s="39"/>
      <c r="I24" s="39"/>
      <c r="J24" s="40"/>
      <c r="K24" s="14">
        <v>0</v>
      </c>
    </row>
    <row r="25" spans="2:11" ht="18" customHeight="1">
      <c r="B25" s="68"/>
      <c r="C25" s="43"/>
      <c r="D25" s="43"/>
      <c r="E25" s="89"/>
      <c r="F25" s="7"/>
      <c r="G25" s="45" t="s">
        <v>133</v>
      </c>
      <c r="H25" s="39"/>
      <c r="I25" s="39"/>
      <c r="J25" s="40"/>
      <c r="K25" s="14">
        <v>5</v>
      </c>
    </row>
    <row r="26" spans="2:11" ht="18" customHeight="1">
      <c r="B26" s="68"/>
      <c r="C26" s="43"/>
      <c r="D26" s="43"/>
      <c r="E26" s="89"/>
      <c r="F26" s="7"/>
      <c r="G26" s="45" t="s">
        <v>134</v>
      </c>
      <c r="H26" s="39"/>
      <c r="I26" s="39"/>
      <c r="J26" s="40"/>
      <c r="K26" s="14">
        <v>6.5</v>
      </c>
    </row>
    <row r="27" spans="2:13" ht="18" customHeight="1" thickBot="1">
      <c r="B27" s="42"/>
      <c r="C27" s="69"/>
      <c r="D27" s="69"/>
      <c r="E27" s="90"/>
      <c r="F27" s="15"/>
      <c r="G27" s="71" t="s">
        <v>135</v>
      </c>
      <c r="H27" s="72"/>
      <c r="I27" s="72"/>
      <c r="J27" s="73"/>
      <c r="K27" s="16">
        <v>8</v>
      </c>
      <c r="M27" s="8" t="str">
        <f>IF(F24="*",+K24,IF(F25="*",+K25,IF(F26="*",+K26,IF(F27="*",+K27,"-"))))</f>
        <v>-</v>
      </c>
    </row>
    <row r="28" ht="6" customHeight="1"/>
    <row r="29" spans="2:7" ht="13.5" customHeight="1">
      <c r="B29" s="74" t="s">
        <v>136</v>
      </c>
      <c r="C29" s="74"/>
      <c r="D29" s="74"/>
      <c r="E29" s="8">
        <f>MAX(M12,M15,M19)</f>
        <v>0</v>
      </c>
      <c r="F29" s="6"/>
      <c r="G29" s="6"/>
    </row>
    <row r="30" spans="2:9" ht="13.5" customHeight="1">
      <c r="B30" s="74" t="s">
        <v>137</v>
      </c>
      <c r="C30" s="74"/>
      <c r="D30" s="91"/>
      <c r="E30" s="18" t="str">
        <f>+M23</f>
        <v>-</v>
      </c>
      <c r="F30" s="6"/>
      <c r="G30"/>
      <c r="H30"/>
      <c r="I30"/>
    </row>
    <row r="31" spans="2:9" ht="13.5" customHeight="1" thickBot="1">
      <c r="B31" s="74" t="s">
        <v>19</v>
      </c>
      <c r="C31" s="74"/>
      <c r="D31" s="74"/>
      <c r="E31" s="18" t="str">
        <f>+M27</f>
        <v>-</v>
      </c>
      <c r="F31" s="6"/>
      <c r="G31"/>
      <c r="H31"/>
      <c r="I31"/>
    </row>
    <row r="32" spans="2:9" ht="13.5" customHeight="1" thickBot="1">
      <c r="B32" s="74" t="s">
        <v>27</v>
      </c>
      <c r="C32" s="74"/>
      <c r="D32" s="74"/>
      <c r="E32" s="17">
        <f>SUM(E29:E31)</f>
        <v>0</v>
      </c>
      <c r="G32"/>
      <c r="H32"/>
      <c r="I32"/>
    </row>
    <row r="33" spans="7:9" ht="5.25" customHeight="1" thickBot="1">
      <c r="G33"/>
      <c r="H33"/>
      <c r="I33"/>
    </row>
    <row r="34" spans="2:11" ht="22.5" customHeight="1" thickBot="1">
      <c r="B34" s="75" t="s">
        <v>48</v>
      </c>
      <c r="C34" s="75"/>
      <c r="D34" s="76"/>
      <c r="E34" s="19" t="str">
        <f>IF(E32&lt;5,"小",IF(E32&lt;9,"中","大"))</f>
        <v>小</v>
      </c>
      <c r="G34"/>
      <c r="H34"/>
      <c r="I34"/>
      <c r="J34" s="77"/>
      <c r="K34" s="77"/>
    </row>
    <row r="35" ht="6" customHeight="1"/>
    <row r="36" ht="11.25">
      <c r="B36" s="34" t="s">
        <v>138</v>
      </c>
    </row>
  </sheetData>
  <sheetProtection/>
  <mergeCells count="54">
    <mergeCell ref="B30:D30"/>
    <mergeCell ref="B31:D31"/>
    <mergeCell ref="B32:D32"/>
    <mergeCell ref="B34:D34"/>
    <mergeCell ref="J34:K34"/>
    <mergeCell ref="B24:B27"/>
    <mergeCell ref="C24:D27"/>
    <mergeCell ref="E24:E27"/>
    <mergeCell ref="G24:J24"/>
    <mergeCell ref="G25:J25"/>
    <mergeCell ref="G26:J26"/>
    <mergeCell ref="G27:J27"/>
    <mergeCell ref="B29:D29"/>
    <mergeCell ref="C20:D23"/>
    <mergeCell ref="E20:E23"/>
    <mergeCell ref="G20:J20"/>
    <mergeCell ref="G21:J21"/>
    <mergeCell ref="G22:J22"/>
    <mergeCell ref="G23:J23"/>
    <mergeCell ref="D13:D19"/>
    <mergeCell ref="E13:E15"/>
    <mergeCell ref="G13:J13"/>
    <mergeCell ref="G14:J14"/>
    <mergeCell ref="G15:J15"/>
    <mergeCell ref="E16:E19"/>
    <mergeCell ref="G16:J16"/>
    <mergeCell ref="G17:J17"/>
    <mergeCell ref="G18:J18"/>
    <mergeCell ref="G19:J19"/>
    <mergeCell ref="E10:E12"/>
    <mergeCell ref="B7:D7"/>
    <mergeCell ref="E7:F7"/>
    <mergeCell ref="J7:K7"/>
    <mergeCell ref="B9:D9"/>
    <mergeCell ref="G9:J9"/>
    <mergeCell ref="G11:J11"/>
    <mergeCell ref="G12:J12"/>
    <mergeCell ref="G10:J10"/>
    <mergeCell ref="B5:D5"/>
    <mergeCell ref="E5:F5"/>
    <mergeCell ref="J5:K5"/>
    <mergeCell ref="B6:D6"/>
    <mergeCell ref="E6:F6"/>
    <mergeCell ref="J6:K6"/>
    <mergeCell ref="B10:B23"/>
    <mergeCell ref="C10:C19"/>
    <mergeCell ref="D10:D12"/>
    <mergeCell ref="B4:D4"/>
    <mergeCell ref="E4:F4"/>
    <mergeCell ref="J4:K4"/>
    <mergeCell ref="B2:K2"/>
    <mergeCell ref="B3:D3"/>
    <mergeCell ref="E3:F3"/>
    <mergeCell ref="H3:K3"/>
  </mergeCells>
  <printOptions/>
  <pageMargins left="0.79" right="0.33" top="0.68" bottom="0.51" header="0.512" footer="0.34"/>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B2:M67"/>
  <sheetViews>
    <sheetView zoomScalePageLayoutView="0" workbookViewId="0" topLeftCell="A1">
      <selection activeCell="A1" sqref="A1"/>
    </sheetView>
  </sheetViews>
  <sheetFormatPr defaultColWidth="9.00390625" defaultRowHeight="13.5"/>
  <cols>
    <col min="1" max="1" width="1.875" style="1" customWidth="1"/>
    <col min="2" max="4" width="4.125" style="1" customWidth="1"/>
    <col min="5" max="5" width="15.125" style="4" customWidth="1"/>
    <col min="6" max="6" width="3.125" style="4" customWidth="1"/>
    <col min="7" max="7" width="11.125" style="4" customWidth="1"/>
    <col min="8" max="8" width="17.625" style="2" customWidth="1"/>
    <col min="9" max="9" width="11.125" style="2" customWidth="1"/>
    <col min="10" max="10" width="13.125" style="2" customWidth="1"/>
    <col min="11" max="11" width="5.125" style="3" customWidth="1"/>
    <col min="12" max="12" width="0.875" style="1" customWidth="1"/>
    <col min="13" max="13" width="5.125" style="5" customWidth="1"/>
    <col min="14" max="16384" width="9.00390625" style="1" customWidth="1"/>
  </cols>
  <sheetData>
    <row r="1" ht="6" customHeight="1"/>
    <row r="2" spans="2:11" ht="19.5" customHeight="1" thickBot="1">
      <c r="B2" s="48" t="s">
        <v>52</v>
      </c>
      <c r="C2" s="48"/>
      <c r="D2" s="48"/>
      <c r="E2" s="48"/>
      <c r="F2" s="48"/>
      <c r="G2" s="48"/>
      <c r="H2" s="48"/>
      <c r="I2" s="48"/>
      <c r="J2" s="48"/>
      <c r="K2" s="48"/>
    </row>
    <row r="3" spans="2:11" ht="15" customHeight="1">
      <c r="B3" s="49" t="s">
        <v>35</v>
      </c>
      <c r="C3" s="50"/>
      <c r="D3" s="50"/>
      <c r="E3" s="50"/>
      <c r="F3" s="51"/>
      <c r="G3" s="10" t="s">
        <v>30</v>
      </c>
      <c r="H3" s="52"/>
      <c r="I3" s="53"/>
      <c r="J3" s="53"/>
      <c r="K3" s="54"/>
    </row>
    <row r="4" spans="2:11" ht="15" customHeight="1">
      <c r="B4" s="55" t="s">
        <v>29</v>
      </c>
      <c r="C4" s="56"/>
      <c r="D4" s="57"/>
      <c r="E4" s="58"/>
      <c r="F4" s="59"/>
      <c r="G4" s="38" t="s">
        <v>50</v>
      </c>
      <c r="H4" s="37"/>
      <c r="I4" s="32" t="s">
        <v>51</v>
      </c>
      <c r="J4" s="60"/>
      <c r="K4" s="59"/>
    </row>
    <row r="5" spans="2:11" ht="15" customHeight="1">
      <c r="B5" s="55" t="s">
        <v>36</v>
      </c>
      <c r="C5" s="56"/>
      <c r="D5" s="57"/>
      <c r="E5" s="60"/>
      <c r="F5" s="59"/>
      <c r="G5" s="22" t="s">
        <v>45</v>
      </c>
      <c r="H5" s="35"/>
      <c r="I5" s="32" t="s">
        <v>42</v>
      </c>
      <c r="J5" s="60"/>
      <c r="K5" s="59"/>
    </row>
    <row r="6" spans="2:11" ht="15" customHeight="1">
      <c r="B6" s="55" t="s">
        <v>37</v>
      </c>
      <c r="C6" s="56"/>
      <c r="D6" s="57"/>
      <c r="E6" s="60"/>
      <c r="F6" s="59"/>
      <c r="G6" s="21" t="s">
        <v>46</v>
      </c>
      <c r="H6" s="35"/>
      <c r="I6" s="32" t="s">
        <v>43</v>
      </c>
      <c r="J6" s="60"/>
      <c r="K6" s="59"/>
    </row>
    <row r="7" spans="2:11" ht="16.5" customHeight="1" thickBot="1">
      <c r="B7" s="61" t="s">
        <v>49</v>
      </c>
      <c r="C7" s="62"/>
      <c r="D7" s="62"/>
      <c r="E7" s="62"/>
      <c r="F7" s="63"/>
      <c r="G7" s="20" t="s">
        <v>41</v>
      </c>
      <c r="H7" s="36"/>
      <c r="I7" s="33" t="s">
        <v>44</v>
      </c>
      <c r="J7" s="63"/>
      <c r="K7" s="64"/>
    </row>
    <row r="8" ht="4.5" customHeight="1" thickBot="1"/>
    <row r="9" spans="2:11" ht="17.25" customHeight="1">
      <c r="B9" s="49" t="s">
        <v>13</v>
      </c>
      <c r="C9" s="50"/>
      <c r="D9" s="50"/>
      <c r="E9" s="11" t="s">
        <v>14</v>
      </c>
      <c r="F9" s="12" t="s">
        <v>53</v>
      </c>
      <c r="G9" s="65" t="s">
        <v>40</v>
      </c>
      <c r="H9" s="66"/>
      <c r="I9" s="66"/>
      <c r="J9" s="67"/>
      <c r="K9" s="13" t="s">
        <v>1</v>
      </c>
    </row>
    <row r="10" spans="2:11" ht="13.5" customHeight="1">
      <c r="B10" s="68" t="s">
        <v>15</v>
      </c>
      <c r="C10" s="43" t="s">
        <v>11</v>
      </c>
      <c r="D10" s="43" t="s">
        <v>9</v>
      </c>
      <c r="E10" s="44" t="s">
        <v>4</v>
      </c>
      <c r="F10" s="9"/>
      <c r="G10" s="45" t="s">
        <v>0</v>
      </c>
      <c r="H10" s="46"/>
      <c r="I10" s="46"/>
      <c r="J10" s="47"/>
      <c r="K10" s="14">
        <v>0</v>
      </c>
    </row>
    <row r="11" spans="2:11" ht="21" customHeight="1">
      <c r="B11" s="68"/>
      <c r="C11" s="43"/>
      <c r="D11" s="43"/>
      <c r="E11" s="44"/>
      <c r="F11" s="9"/>
      <c r="G11" s="45" t="s">
        <v>34</v>
      </c>
      <c r="H11" s="46"/>
      <c r="I11" s="46"/>
      <c r="J11" s="47"/>
      <c r="K11" s="14">
        <v>0.5</v>
      </c>
    </row>
    <row r="12" spans="2:13" ht="21" customHeight="1">
      <c r="B12" s="68"/>
      <c r="C12" s="43"/>
      <c r="D12" s="43"/>
      <c r="E12" s="44"/>
      <c r="F12" s="9"/>
      <c r="G12" s="45" t="s">
        <v>25</v>
      </c>
      <c r="H12" s="46"/>
      <c r="I12" s="46"/>
      <c r="J12" s="47"/>
      <c r="K12" s="14">
        <v>1</v>
      </c>
      <c r="M12" s="8" t="str">
        <f>IF(F10="*",0,IF(F11="*",0.5,IF(F12="*",1,"-")))</f>
        <v>-</v>
      </c>
    </row>
    <row r="13" spans="2:11" ht="21" customHeight="1">
      <c r="B13" s="68"/>
      <c r="C13" s="43"/>
      <c r="D13" s="43" t="s">
        <v>10</v>
      </c>
      <c r="E13" s="44" t="s">
        <v>8</v>
      </c>
      <c r="F13" s="9"/>
      <c r="G13" s="45" t="s">
        <v>54</v>
      </c>
      <c r="H13" s="46"/>
      <c r="I13" s="46"/>
      <c r="J13" s="47"/>
      <c r="K13" s="14">
        <v>0</v>
      </c>
    </row>
    <row r="14" spans="2:11" ht="13.5" customHeight="1">
      <c r="B14" s="68"/>
      <c r="C14" s="43"/>
      <c r="D14" s="43"/>
      <c r="E14" s="44"/>
      <c r="F14" s="9"/>
      <c r="G14" s="45" t="s">
        <v>28</v>
      </c>
      <c r="H14" s="39"/>
      <c r="I14" s="39"/>
      <c r="J14" s="40"/>
      <c r="K14" s="14">
        <v>1</v>
      </c>
    </row>
    <row r="15" spans="2:13" ht="21" customHeight="1">
      <c r="B15" s="68"/>
      <c r="C15" s="43"/>
      <c r="D15" s="43"/>
      <c r="E15" s="44"/>
      <c r="F15" s="9"/>
      <c r="G15" s="45" t="s">
        <v>33</v>
      </c>
      <c r="H15" s="39"/>
      <c r="I15" s="39"/>
      <c r="J15" s="40"/>
      <c r="K15" s="14">
        <v>2</v>
      </c>
      <c r="M15" s="8" t="str">
        <f>IF(F13="*",0,IF(F14="*",1,IF(F15="*",2,"-")))</f>
        <v>-</v>
      </c>
    </row>
    <row r="16" spans="2:11" ht="13.5" customHeight="1">
      <c r="B16" s="68"/>
      <c r="C16" s="43"/>
      <c r="D16" s="43"/>
      <c r="E16" s="44" t="s">
        <v>26</v>
      </c>
      <c r="F16" s="9"/>
      <c r="G16" s="45" t="s">
        <v>55</v>
      </c>
      <c r="H16" s="39"/>
      <c r="I16" s="39"/>
      <c r="J16" s="40"/>
      <c r="K16" s="14">
        <v>0</v>
      </c>
    </row>
    <row r="17" spans="2:11" ht="13.5" customHeight="1">
      <c r="B17" s="68"/>
      <c r="C17" s="43"/>
      <c r="D17" s="43"/>
      <c r="E17" s="44"/>
      <c r="F17" s="9"/>
      <c r="G17" s="45" t="s">
        <v>56</v>
      </c>
      <c r="H17" s="39"/>
      <c r="I17" s="39"/>
      <c r="J17" s="40"/>
      <c r="K17" s="14">
        <v>1</v>
      </c>
    </row>
    <row r="18" spans="2:11" ht="13.5" customHeight="1">
      <c r="B18" s="68"/>
      <c r="C18" s="43"/>
      <c r="D18" s="43"/>
      <c r="E18" s="44"/>
      <c r="F18" s="9"/>
      <c r="G18" s="45" t="s">
        <v>57</v>
      </c>
      <c r="H18" s="39"/>
      <c r="I18" s="39"/>
      <c r="J18" s="40"/>
      <c r="K18" s="14">
        <v>1.5</v>
      </c>
    </row>
    <row r="19" spans="2:13" ht="13.5" customHeight="1">
      <c r="B19" s="68"/>
      <c r="C19" s="43"/>
      <c r="D19" s="43"/>
      <c r="E19" s="44"/>
      <c r="F19" s="9"/>
      <c r="G19" s="45" t="s">
        <v>58</v>
      </c>
      <c r="H19" s="39"/>
      <c r="I19" s="39"/>
      <c r="J19" s="40"/>
      <c r="K19" s="14">
        <v>2</v>
      </c>
      <c r="M19" s="8" t="str">
        <f>IF(F16="*",0,IF(F17="*",1,IF(F18="*",1.5,IF(F19="*",2,"-"))))</f>
        <v>-</v>
      </c>
    </row>
    <row r="20" spans="2:11" ht="13.5" customHeight="1">
      <c r="B20" s="68"/>
      <c r="C20" s="41" t="s">
        <v>12</v>
      </c>
      <c r="D20" s="41"/>
      <c r="E20" s="44" t="s">
        <v>16</v>
      </c>
      <c r="F20" s="7"/>
      <c r="G20" s="45" t="s">
        <v>24</v>
      </c>
      <c r="H20" s="39"/>
      <c r="I20" s="39"/>
      <c r="J20" s="40"/>
      <c r="K20" s="14">
        <v>0</v>
      </c>
    </row>
    <row r="21" spans="2:11" ht="20.25" customHeight="1">
      <c r="B21" s="68"/>
      <c r="C21" s="41"/>
      <c r="D21" s="41"/>
      <c r="E21" s="44"/>
      <c r="F21" s="7"/>
      <c r="G21" s="45" t="s">
        <v>22</v>
      </c>
      <c r="H21" s="39"/>
      <c r="I21" s="39"/>
      <c r="J21" s="40"/>
      <c r="K21" s="14">
        <v>0.5</v>
      </c>
    </row>
    <row r="22" spans="2:11" ht="13.5" customHeight="1">
      <c r="B22" s="68"/>
      <c r="C22" s="41"/>
      <c r="D22" s="41"/>
      <c r="E22" s="44"/>
      <c r="F22" s="7"/>
      <c r="G22" s="45" t="s">
        <v>21</v>
      </c>
      <c r="H22" s="39"/>
      <c r="I22" s="39"/>
      <c r="J22" s="40"/>
      <c r="K22" s="14">
        <v>1</v>
      </c>
    </row>
    <row r="23" spans="2:13" ht="13.5" customHeight="1">
      <c r="B23" s="68"/>
      <c r="C23" s="41"/>
      <c r="D23" s="41"/>
      <c r="E23" s="44"/>
      <c r="F23" s="7"/>
      <c r="G23" s="45" t="s">
        <v>23</v>
      </c>
      <c r="H23" s="39"/>
      <c r="I23" s="39"/>
      <c r="J23" s="40"/>
      <c r="K23" s="14">
        <v>1.5</v>
      </c>
      <c r="M23" s="8" t="str">
        <f>IF(F20="*",0,IF(F21="*",0.5,IF(F22="*",1,IF(F23="*",1.5,"-"))))</f>
        <v>-</v>
      </c>
    </row>
    <row r="24" spans="2:11" ht="13.5" customHeight="1">
      <c r="B24" s="68"/>
      <c r="C24" s="41"/>
      <c r="D24" s="41"/>
      <c r="E24" s="44" t="s">
        <v>17</v>
      </c>
      <c r="F24" s="7"/>
      <c r="G24" s="45" t="s">
        <v>24</v>
      </c>
      <c r="H24" s="39"/>
      <c r="I24" s="39"/>
      <c r="J24" s="40"/>
      <c r="K24" s="14">
        <v>0</v>
      </c>
    </row>
    <row r="25" spans="2:11" ht="13.5" customHeight="1">
      <c r="B25" s="68"/>
      <c r="C25" s="41"/>
      <c r="D25" s="41"/>
      <c r="E25" s="44"/>
      <c r="F25" s="7"/>
      <c r="G25" s="45" t="s">
        <v>59</v>
      </c>
      <c r="H25" s="39"/>
      <c r="I25" s="39"/>
      <c r="J25" s="40"/>
      <c r="K25" s="14">
        <v>0.5</v>
      </c>
    </row>
    <row r="26" spans="2:11" ht="13.5" customHeight="1">
      <c r="B26" s="68"/>
      <c r="C26" s="41"/>
      <c r="D26" s="41"/>
      <c r="E26" s="44"/>
      <c r="F26" s="7"/>
      <c r="G26" s="45" t="s">
        <v>60</v>
      </c>
      <c r="H26" s="39"/>
      <c r="I26" s="39"/>
      <c r="J26" s="40"/>
      <c r="K26" s="14">
        <v>1</v>
      </c>
    </row>
    <row r="27" spans="2:13" ht="13.5" customHeight="1">
      <c r="B27" s="68"/>
      <c r="C27" s="41"/>
      <c r="D27" s="41"/>
      <c r="E27" s="44"/>
      <c r="F27" s="7"/>
      <c r="G27" s="45" t="s">
        <v>61</v>
      </c>
      <c r="H27" s="39"/>
      <c r="I27" s="39"/>
      <c r="J27" s="40"/>
      <c r="K27" s="14">
        <v>1.5</v>
      </c>
      <c r="M27" s="8" t="str">
        <f>IF(F24="*",0,IF(F25="*",0.5,IF(F26="*",1,IF(F27="*",1.5,"-"))))</f>
        <v>-</v>
      </c>
    </row>
    <row r="28" spans="2:11" ht="13.5" customHeight="1">
      <c r="B28" s="68"/>
      <c r="C28" s="41"/>
      <c r="D28" s="41"/>
      <c r="E28" s="44" t="s">
        <v>18</v>
      </c>
      <c r="F28" s="7"/>
      <c r="G28" s="45" t="s">
        <v>24</v>
      </c>
      <c r="H28" s="39"/>
      <c r="I28" s="39"/>
      <c r="J28" s="40"/>
      <c r="K28" s="14">
        <v>0</v>
      </c>
    </row>
    <row r="29" spans="2:11" ht="13.5" customHeight="1">
      <c r="B29" s="68"/>
      <c r="C29" s="41"/>
      <c r="D29" s="41"/>
      <c r="E29" s="44"/>
      <c r="F29" s="7"/>
      <c r="G29" s="45" t="s">
        <v>62</v>
      </c>
      <c r="H29" s="39"/>
      <c r="I29" s="39"/>
      <c r="J29" s="40"/>
      <c r="K29" s="14">
        <v>0.5</v>
      </c>
    </row>
    <row r="30" spans="2:11" ht="13.5" customHeight="1">
      <c r="B30" s="68"/>
      <c r="C30" s="41"/>
      <c r="D30" s="41"/>
      <c r="E30" s="44"/>
      <c r="F30" s="7"/>
      <c r="G30" s="45" t="s">
        <v>63</v>
      </c>
      <c r="H30" s="39"/>
      <c r="I30" s="39"/>
      <c r="J30" s="40"/>
      <c r="K30" s="14">
        <v>1</v>
      </c>
    </row>
    <row r="31" spans="2:13" ht="13.5" customHeight="1">
      <c r="B31" s="68"/>
      <c r="C31" s="41"/>
      <c r="D31" s="41"/>
      <c r="E31" s="44"/>
      <c r="F31" s="7"/>
      <c r="G31" s="45" t="s">
        <v>64</v>
      </c>
      <c r="H31" s="39"/>
      <c r="I31" s="39"/>
      <c r="J31" s="40"/>
      <c r="K31" s="14">
        <v>1.5</v>
      </c>
      <c r="M31" s="8" t="str">
        <f>IF(F28="*",0,IF(F29="*",0.5,IF(F30="*",1,IF(F31="*",1.5,"-"))))</f>
        <v>-</v>
      </c>
    </row>
    <row r="32" spans="2:11" ht="13.5" customHeight="1">
      <c r="B32" s="68" t="s">
        <v>19</v>
      </c>
      <c r="C32" s="43" t="s">
        <v>20</v>
      </c>
      <c r="D32" s="43"/>
      <c r="E32" s="44" t="s">
        <v>65</v>
      </c>
      <c r="F32" s="7"/>
      <c r="G32" s="45" t="s">
        <v>66</v>
      </c>
      <c r="H32" s="39"/>
      <c r="I32" s="39"/>
      <c r="J32" s="40"/>
      <c r="K32" s="14">
        <v>0</v>
      </c>
    </row>
    <row r="33" spans="2:11" ht="13.5" customHeight="1">
      <c r="B33" s="68"/>
      <c r="C33" s="43"/>
      <c r="D33" s="43"/>
      <c r="E33" s="44"/>
      <c r="F33" s="7"/>
      <c r="G33" s="45" t="s">
        <v>67</v>
      </c>
      <c r="H33" s="39"/>
      <c r="I33" s="39"/>
      <c r="J33" s="40"/>
      <c r="K33" s="14">
        <v>3.5</v>
      </c>
    </row>
    <row r="34" spans="2:11" ht="13.5" customHeight="1">
      <c r="B34" s="68"/>
      <c r="C34" s="43"/>
      <c r="D34" s="43"/>
      <c r="E34" s="44"/>
      <c r="F34" s="7"/>
      <c r="G34" s="45" t="s">
        <v>68</v>
      </c>
      <c r="H34" s="39"/>
      <c r="I34" s="39"/>
      <c r="J34" s="40"/>
      <c r="K34" s="14">
        <v>5</v>
      </c>
    </row>
    <row r="35" spans="2:13" ht="21" customHeight="1">
      <c r="B35" s="68"/>
      <c r="C35" s="43"/>
      <c r="D35" s="43"/>
      <c r="E35" s="44"/>
      <c r="F35" s="7"/>
      <c r="G35" s="45" t="s">
        <v>69</v>
      </c>
      <c r="H35" s="39"/>
      <c r="I35" s="39"/>
      <c r="J35" s="40"/>
      <c r="K35" s="14">
        <v>6.5</v>
      </c>
      <c r="M35" s="8" t="str">
        <f>IF(F32="*",+K32,IF(F33="*",+K33,IF(F34="*",+K34,IF(F35="*",+K35,"-"))))</f>
        <v>-</v>
      </c>
    </row>
    <row r="36" spans="2:11" ht="13.5" customHeight="1">
      <c r="B36" s="68"/>
      <c r="C36" s="43"/>
      <c r="D36" s="43"/>
      <c r="E36" s="44" t="s">
        <v>5</v>
      </c>
      <c r="F36" s="7"/>
      <c r="G36" s="45" t="s">
        <v>70</v>
      </c>
      <c r="H36" s="39"/>
      <c r="I36" s="39"/>
      <c r="J36" s="40"/>
      <c r="K36" s="14">
        <v>0</v>
      </c>
    </row>
    <row r="37" spans="2:11" ht="13.5" customHeight="1">
      <c r="B37" s="68"/>
      <c r="C37" s="43"/>
      <c r="D37" s="43"/>
      <c r="E37" s="44"/>
      <c r="F37" s="7"/>
      <c r="G37" s="45" t="s">
        <v>71</v>
      </c>
      <c r="H37" s="46"/>
      <c r="I37" s="39"/>
      <c r="J37" s="40"/>
      <c r="K37" s="14">
        <v>2</v>
      </c>
    </row>
    <row r="38" spans="2:11" ht="13.5" customHeight="1">
      <c r="B38" s="68"/>
      <c r="C38" s="43"/>
      <c r="D38" s="43"/>
      <c r="E38" s="44"/>
      <c r="F38" s="7"/>
      <c r="G38" s="45" t="s">
        <v>72</v>
      </c>
      <c r="H38" s="39"/>
      <c r="I38" s="39"/>
      <c r="J38" s="40"/>
      <c r="K38" s="14">
        <v>3.5</v>
      </c>
    </row>
    <row r="39" spans="2:13" ht="13.5" customHeight="1">
      <c r="B39" s="68"/>
      <c r="C39" s="43"/>
      <c r="D39" s="43"/>
      <c r="E39" s="44"/>
      <c r="F39" s="7"/>
      <c r="G39" s="45" t="s">
        <v>73</v>
      </c>
      <c r="H39" s="39"/>
      <c r="I39" s="39"/>
      <c r="J39" s="40"/>
      <c r="K39" s="14">
        <v>5</v>
      </c>
      <c r="M39" s="8" t="str">
        <f>IF(F36="*",+K36,IF(F37="*",+K37,IF(F38="*",+K38,IF(F39="*",+K39,"-"))))</f>
        <v>-</v>
      </c>
    </row>
    <row r="40" spans="2:11" ht="13.5" customHeight="1">
      <c r="B40" s="68"/>
      <c r="C40" s="43"/>
      <c r="D40" s="43"/>
      <c r="E40" s="44" t="s">
        <v>31</v>
      </c>
      <c r="F40" s="7"/>
      <c r="G40" s="45" t="s">
        <v>32</v>
      </c>
      <c r="H40" s="39"/>
      <c r="I40" s="39"/>
      <c r="J40" s="40"/>
      <c r="K40" s="14">
        <v>0</v>
      </c>
    </row>
    <row r="41" spans="2:11" ht="13.5" customHeight="1">
      <c r="B41" s="68"/>
      <c r="C41" s="43"/>
      <c r="D41" s="43"/>
      <c r="E41" s="44"/>
      <c r="F41" s="7"/>
      <c r="G41" s="45" t="s">
        <v>74</v>
      </c>
      <c r="H41" s="39"/>
      <c r="I41" s="39"/>
      <c r="J41" s="40"/>
      <c r="K41" s="14">
        <v>2.5</v>
      </c>
    </row>
    <row r="42" spans="2:11" ht="13.5" customHeight="1">
      <c r="B42" s="68"/>
      <c r="C42" s="43"/>
      <c r="D42" s="43"/>
      <c r="E42" s="44"/>
      <c r="F42" s="7"/>
      <c r="G42" s="45" t="s">
        <v>75</v>
      </c>
      <c r="H42" s="39"/>
      <c r="I42" s="39"/>
      <c r="J42" s="40"/>
      <c r="K42" s="14">
        <v>4</v>
      </c>
    </row>
    <row r="43" spans="2:13" ht="13.5" customHeight="1">
      <c r="B43" s="68"/>
      <c r="C43" s="43"/>
      <c r="D43" s="43"/>
      <c r="E43" s="44"/>
      <c r="F43" s="7"/>
      <c r="G43" s="45" t="s">
        <v>76</v>
      </c>
      <c r="H43" s="39"/>
      <c r="I43" s="39"/>
      <c r="J43" s="40"/>
      <c r="K43" s="14">
        <v>5.5</v>
      </c>
      <c r="M43" s="8" t="str">
        <f>IF(F40="*",+K40,IF(F41="*",+K41,IF(F42="*",+K42,IF(F43="*",+K43,"-"))))</f>
        <v>-</v>
      </c>
    </row>
    <row r="44" spans="2:11" ht="13.5" customHeight="1">
      <c r="B44" s="68"/>
      <c r="C44" s="43"/>
      <c r="D44" s="43"/>
      <c r="E44" s="44" t="s">
        <v>6</v>
      </c>
      <c r="F44" s="7"/>
      <c r="G44" s="45" t="s">
        <v>2</v>
      </c>
      <c r="H44" s="39"/>
      <c r="I44" s="39"/>
      <c r="J44" s="40"/>
      <c r="K44" s="14">
        <v>0</v>
      </c>
    </row>
    <row r="45" spans="2:11" ht="13.5" customHeight="1">
      <c r="B45" s="68"/>
      <c r="C45" s="43"/>
      <c r="D45" s="43"/>
      <c r="E45" s="44"/>
      <c r="F45" s="7"/>
      <c r="G45" s="45" t="s">
        <v>77</v>
      </c>
      <c r="H45" s="39"/>
      <c r="I45" s="39"/>
      <c r="J45" s="40"/>
      <c r="K45" s="14">
        <v>3</v>
      </c>
    </row>
    <row r="46" spans="2:11" ht="13.5" customHeight="1">
      <c r="B46" s="68"/>
      <c r="C46" s="43"/>
      <c r="D46" s="43"/>
      <c r="E46" s="44"/>
      <c r="F46" s="7"/>
      <c r="G46" s="45" t="s">
        <v>78</v>
      </c>
      <c r="H46" s="39"/>
      <c r="I46" s="39"/>
      <c r="J46" s="40"/>
      <c r="K46" s="14">
        <v>4.5</v>
      </c>
    </row>
    <row r="47" spans="2:13" ht="13.5" customHeight="1">
      <c r="B47" s="68"/>
      <c r="C47" s="43"/>
      <c r="D47" s="43"/>
      <c r="E47" s="44"/>
      <c r="F47" s="7"/>
      <c r="G47" s="45" t="s">
        <v>79</v>
      </c>
      <c r="H47" s="39"/>
      <c r="I47" s="39"/>
      <c r="J47" s="40"/>
      <c r="K47" s="14">
        <v>6</v>
      </c>
      <c r="M47" s="8" t="str">
        <f>IF(F44="*",+K44,IF(F45="*",+K45,IF(F46="*",+K46,IF(F47="*",+K47,"-"))))</f>
        <v>-</v>
      </c>
    </row>
    <row r="48" spans="2:11" ht="13.5" customHeight="1">
      <c r="B48" s="68"/>
      <c r="C48" s="43"/>
      <c r="D48" s="43"/>
      <c r="E48" s="70" t="s">
        <v>80</v>
      </c>
      <c r="F48" s="7"/>
      <c r="G48" s="45" t="s">
        <v>81</v>
      </c>
      <c r="H48" s="39"/>
      <c r="I48" s="39"/>
      <c r="J48" s="40"/>
      <c r="K48" s="14">
        <v>0</v>
      </c>
    </row>
    <row r="49" spans="2:11" ht="13.5" customHeight="1">
      <c r="B49" s="68"/>
      <c r="C49" s="43"/>
      <c r="D49" s="43"/>
      <c r="E49" s="70"/>
      <c r="F49" s="7"/>
      <c r="G49" s="45" t="s">
        <v>82</v>
      </c>
      <c r="H49" s="39"/>
      <c r="I49" s="39"/>
      <c r="J49" s="40"/>
      <c r="K49" s="14">
        <v>4</v>
      </c>
    </row>
    <row r="50" spans="2:11" ht="13.5" customHeight="1">
      <c r="B50" s="68"/>
      <c r="C50" s="43"/>
      <c r="D50" s="43"/>
      <c r="E50" s="70"/>
      <c r="F50" s="7"/>
      <c r="G50" s="45" t="s">
        <v>83</v>
      </c>
      <c r="H50" s="39"/>
      <c r="I50" s="39"/>
      <c r="J50" s="40"/>
      <c r="K50" s="14">
        <v>5.5</v>
      </c>
    </row>
    <row r="51" spans="2:13" ht="13.5" customHeight="1">
      <c r="B51" s="68"/>
      <c r="C51" s="43"/>
      <c r="D51" s="43"/>
      <c r="E51" s="70"/>
      <c r="F51" s="7"/>
      <c r="G51" s="45" t="s">
        <v>84</v>
      </c>
      <c r="H51" s="39"/>
      <c r="I51" s="39"/>
      <c r="J51" s="40"/>
      <c r="K51" s="14">
        <v>7</v>
      </c>
      <c r="M51" s="8" t="str">
        <f>IF(F48="*",+K48,IF(F49="*",+K49,IF(F50="*",+K50,IF(F51="*",+K51,"-"))))</f>
        <v>-</v>
      </c>
    </row>
    <row r="52" spans="2:11" ht="13.5" customHeight="1">
      <c r="B52" s="68"/>
      <c r="C52" s="43"/>
      <c r="D52" s="43"/>
      <c r="E52" s="70" t="s">
        <v>85</v>
      </c>
      <c r="F52" s="7"/>
      <c r="G52" s="45" t="s">
        <v>86</v>
      </c>
      <c r="H52" s="39"/>
      <c r="I52" s="39"/>
      <c r="J52" s="40"/>
      <c r="K52" s="14">
        <v>0</v>
      </c>
    </row>
    <row r="53" spans="2:11" ht="13.5" customHeight="1">
      <c r="B53" s="68"/>
      <c r="C53" s="43"/>
      <c r="D53" s="43"/>
      <c r="E53" s="70"/>
      <c r="F53" s="7"/>
      <c r="G53" s="45" t="s">
        <v>87</v>
      </c>
      <c r="H53" s="39"/>
      <c r="I53" s="39"/>
      <c r="J53" s="40"/>
      <c r="K53" s="14">
        <v>4.5</v>
      </c>
    </row>
    <row r="54" spans="2:11" ht="13.5" customHeight="1">
      <c r="B54" s="68"/>
      <c r="C54" s="43"/>
      <c r="D54" s="43"/>
      <c r="E54" s="70"/>
      <c r="F54" s="7"/>
      <c r="G54" s="45" t="s">
        <v>88</v>
      </c>
      <c r="H54" s="39"/>
      <c r="I54" s="39"/>
      <c r="J54" s="40"/>
      <c r="K54" s="14">
        <v>6</v>
      </c>
    </row>
    <row r="55" spans="2:13" ht="13.5" customHeight="1">
      <c r="B55" s="68"/>
      <c r="C55" s="43"/>
      <c r="D55" s="43"/>
      <c r="E55" s="70"/>
      <c r="F55" s="7"/>
      <c r="G55" s="45" t="s">
        <v>89</v>
      </c>
      <c r="H55" s="39"/>
      <c r="I55" s="39"/>
      <c r="J55" s="40"/>
      <c r="K55" s="14">
        <v>8</v>
      </c>
      <c r="M55" s="8" t="str">
        <f>IF(F52="*",+K52,IF(F53="*",+K53,IF(F54="*",+K54,IF(F55="*",+K55,"-"))))</f>
        <v>-</v>
      </c>
    </row>
    <row r="56" spans="2:11" ht="13.5" customHeight="1">
      <c r="B56" s="68"/>
      <c r="C56" s="43"/>
      <c r="D56" s="43"/>
      <c r="E56" s="44" t="s">
        <v>7</v>
      </c>
      <c r="F56" s="7"/>
      <c r="G56" s="45" t="s">
        <v>3</v>
      </c>
      <c r="H56" s="39"/>
      <c r="I56" s="39"/>
      <c r="J56" s="40"/>
      <c r="K56" s="14">
        <v>0</v>
      </c>
    </row>
    <row r="57" spans="2:11" ht="13.5" customHeight="1">
      <c r="B57" s="68"/>
      <c r="C57" s="43"/>
      <c r="D57" s="43"/>
      <c r="E57" s="44"/>
      <c r="F57" s="7"/>
      <c r="G57" s="45" t="s">
        <v>90</v>
      </c>
      <c r="H57" s="39"/>
      <c r="I57" s="39"/>
      <c r="J57" s="40"/>
      <c r="K57" s="14">
        <v>5</v>
      </c>
    </row>
    <row r="58" spans="2:11" ht="13.5" customHeight="1">
      <c r="B58" s="68"/>
      <c r="C58" s="43"/>
      <c r="D58" s="43"/>
      <c r="E58" s="44"/>
      <c r="F58" s="7"/>
      <c r="G58" s="45" t="s">
        <v>91</v>
      </c>
      <c r="H58" s="39"/>
      <c r="I58" s="39"/>
      <c r="J58" s="40"/>
      <c r="K58" s="14">
        <v>6.5</v>
      </c>
    </row>
    <row r="59" spans="2:13" ht="13.5" customHeight="1" thickBot="1">
      <c r="B59" s="42"/>
      <c r="C59" s="69"/>
      <c r="D59" s="69"/>
      <c r="E59" s="62"/>
      <c r="F59" s="15"/>
      <c r="G59" s="71" t="s">
        <v>92</v>
      </c>
      <c r="H59" s="72"/>
      <c r="I59" s="72"/>
      <c r="J59" s="73"/>
      <c r="K59" s="16">
        <v>9</v>
      </c>
      <c r="M59" s="8" t="str">
        <f>IF(F56="*",+K56,IF(F57="*",+K57,IF(F58="*",+K58,IF(F59="*",+K59,"-"))))</f>
        <v>-</v>
      </c>
    </row>
    <row r="60" ht="6" customHeight="1"/>
    <row r="61" spans="2:9" ht="13.5" customHeight="1">
      <c r="B61" s="74" t="s">
        <v>15</v>
      </c>
      <c r="C61" s="74"/>
      <c r="D61" s="74"/>
      <c r="E61" s="8">
        <f>MAX(M12,M15,M19)+MAX(M23,M27,,M31)</f>
        <v>0</v>
      </c>
      <c r="F61" s="6"/>
      <c r="G61"/>
      <c r="H61"/>
      <c r="I61"/>
    </row>
    <row r="62" spans="2:9" ht="13.5" customHeight="1" thickBot="1">
      <c r="B62" s="74" t="s">
        <v>19</v>
      </c>
      <c r="C62" s="74"/>
      <c r="D62" s="74"/>
      <c r="E62" s="18">
        <f>MAX(M35,M39,M43,M47,M51,M55,M59)</f>
        <v>0</v>
      </c>
      <c r="F62" s="6"/>
      <c r="G62"/>
      <c r="H62"/>
      <c r="I62"/>
    </row>
    <row r="63" spans="2:9" ht="13.5" customHeight="1" thickBot="1">
      <c r="B63" s="74" t="s">
        <v>27</v>
      </c>
      <c r="C63" s="74"/>
      <c r="D63" s="74"/>
      <c r="E63" s="17">
        <f>E61+E62</f>
        <v>0</v>
      </c>
      <c r="G63"/>
      <c r="H63"/>
      <c r="I63"/>
    </row>
    <row r="64" spans="7:9" ht="5.25" customHeight="1" thickBot="1">
      <c r="G64"/>
      <c r="H64"/>
      <c r="I64"/>
    </row>
    <row r="65" spans="2:11" ht="22.5" customHeight="1" thickBot="1">
      <c r="B65" s="75" t="s">
        <v>48</v>
      </c>
      <c r="C65" s="75"/>
      <c r="D65" s="76"/>
      <c r="E65" s="19" t="str">
        <f>IF(E63&lt;5,"小",IF(E63&lt;9,"中","大"))</f>
        <v>小</v>
      </c>
      <c r="G65"/>
      <c r="H65"/>
      <c r="I65"/>
      <c r="J65" s="77"/>
      <c r="K65" s="77"/>
    </row>
    <row r="66" ht="6" customHeight="1"/>
    <row r="67" ht="11.25">
      <c r="B67" s="34" t="s">
        <v>47</v>
      </c>
    </row>
  </sheetData>
  <sheetProtection/>
  <mergeCells count="93">
    <mergeCell ref="J65:K65"/>
    <mergeCell ref="E52:E55"/>
    <mergeCell ref="G52:J52"/>
    <mergeCell ref="G53:J53"/>
    <mergeCell ref="G54:J54"/>
    <mergeCell ref="G55:J55"/>
    <mergeCell ref="B61:D61"/>
    <mergeCell ref="B62:D62"/>
    <mergeCell ref="B63:D63"/>
    <mergeCell ref="B65:D65"/>
    <mergeCell ref="E44:E47"/>
    <mergeCell ref="G44:J44"/>
    <mergeCell ref="G45:J45"/>
    <mergeCell ref="G46:J46"/>
    <mergeCell ref="G47:J47"/>
    <mergeCell ref="E56:E59"/>
    <mergeCell ref="G56:J56"/>
    <mergeCell ref="G57:J57"/>
    <mergeCell ref="G58:J58"/>
    <mergeCell ref="G59:J59"/>
    <mergeCell ref="G38:J38"/>
    <mergeCell ref="G39:J39"/>
    <mergeCell ref="E40:E43"/>
    <mergeCell ref="G40:J40"/>
    <mergeCell ref="G41:J41"/>
    <mergeCell ref="E48:E51"/>
    <mergeCell ref="G48:J48"/>
    <mergeCell ref="G49:J49"/>
    <mergeCell ref="G50:J50"/>
    <mergeCell ref="G51:J51"/>
    <mergeCell ref="G42:J42"/>
    <mergeCell ref="G43:J43"/>
    <mergeCell ref="B32:B59"/>
    <mergeCell ref="C32:D59"/>
    <mergeCell ref="E32:E35"/>
    <mergeCell ref="G32:J32"/>
    <mergeCell ref="G33:J33"/>
    <mergeCell ref="G34:J34"/>
    <mergeCell ref="G35:J35"/>
    <mergeCell ref="E36:E39"/>
    <mergeCell ref="G36:J36"/>
    <mergeCell ref="G37:J37"/>
    <mergeCell ref="G25:J25"/>
    <mergeCell ref="G26:J26"/>
    <mergeCell ref="G27:J27"/>
    <mergeCell ref="G28:J28"/>
    <mergeCell ref="G29:J29"/>
    <mergeCell ref="G30:J30"/>
    <mergeCell ref="G31:J31"/>
    <mergeCell ref="C20:D31"/>
    <mergeCell ref="E20:E23"/>
    <mergeCell ref="G20:J20"/>
    <mergeCell ref="G21:J21"/>
    <mergeCell ref="G22:J22"/>
    <mergeCell ref="G23:J23"/>
    <mergeCell ref="E24:E27"/>
    <mergeCell ref="G24:J24"/>
    <mergeCell ref="E28:E31"/>
    <mergeCell ref="E16:E19"/>
    <mergeCell ref="G16:J16"/>
    <mergeCell ref="G17:J17"/>
    <mergeCell ref="G18:J18"/>
    <mergeCell ref="G19:J19"/>
    <mergeCell ref="E13:E15"/>
    <mergeCell ref="G13:J13"/>
    <mergeCell ref="G14:J14"/>
    <mergeCell ref="G15:J15"/>
    <mergeCell ref="B9:D9"/>
    <mergeCell ref="G9:J9"/>
    <mergeCell ref="B10:B31"/>
    <mergeCell ref="C10:C19"/>
    <mergeCell ref="D10:D12"/>
    <mergeCell ref="E10:E12"/>
    <mergeCell ref="G10:J10"/>
    <mergeCell ref="G11:J11"/>
    <mergeCell ref="G12:J12"/>
    <mergeCell ref="D13:D19"/>
    <mergeCell ref="B6:D6"/>
    <mergeCell ref="E6:F6"/>
    <mergeCell ref="J6:K6"/>
    <mergeCell ref="B7:D7"/>
    <mergeCell ref="E7:F7"/>
    <mergeCell ref="J7:K7"/>
    <mergeCell ref="B4:D4"/>
    <mergeCell ref="E4:F4"/>
    <mergeCell ref="J4:K4"/>
    <mergeCell ref="B5:D5"/>
    <mergeCell ref="E5:F5"/>
    <mergeCell ref="J5:K5"/>
    <mergeCell ref="B2:K2"/>
    <mergeCell ref="B3:D3"/>
    <mergeCell ref="E3:F3"/>
    <mergeCell ref="H3:K3"/>
  </mergeCells>
  <printOptions/>
  <pageMargins left="0.79" right="0.33" top="0.58" bottom="0.38" header="0.44" footer="0.24"/>
  <pageSetup fitToHeight="1" fitToWidth="1" horizontalDpi="300" verticalDpi="3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B2:M67"/>
  <sheetViews>
    <sheetView workbookViewId="0" topLeftCell="A1">
      <selection activeCell="A1" sqref="A1"/>
    </sheetView>
  </sheetViews>
  <sheetFormatPr defaultColWidth="9.00390625" defaultRowHeight="13.5"/>
  <cols>
    <col min="1" max="1" width="1.875" style="1" customWidth="1"/>
    <col min="2" max="4" width="4.125" style="1" customWidth="1"/>
    <col min="5" max="5" width="15.125" style="4" customWidth="1"/>
    <col min="6" max="6" width="3.125" style="4" customWidth="1"/>
    <col min="7" max="7" width="11.125" style="4" customWidth="1"/>
    <col min="8" max="8" width="18.375" style="2" customWidth="1"/>
    <col min="9" max="9" width="11.125" style="2" customWidth="1"/>
    <col min="10" max="10" width="13.875" style="2" customWidth="1"/>
    <col min="11" max="11" width="5.125" style="3" customWidth="1"/>
    <col min="12" max="12" width="0.875" style="1" customWidth="1"/>
    <col min="13" max="13" width="5.125" style="5" customWidth="1"/>
    <col min="14" max="16384" width="9.00390625" style="1" customWidth="1"/>
  </cols>
  <sheetData>
    <row r="1" ht="6" customHeight="1"/>
    <row r="2" spans="2:11" ht="19.5" customHeight="1" thickBot="1">
      <c r="B2" s="87" t="s">
        <v>93</v>
      </c>
      <c r="C2" s="87"/>
      <c r="D2" s="87"/>
      <c r="E2" s="87"/>
      <c r="F2" s="87"/>
      <c r="G2" s="87"/>
      <c r="H2" s="87"/>
      <c r="I2" s="87"/>
      <c r="J2" s="87"/>
      <c r="K2" s="87"/>
    </row>
    <row r="3" spans="2:11" ht="15" customHeight="1">
      <c r="B3" s="49" t="s">
        <v>35</v>
      </c>
      <c r="C3" s="50"/>
      <c r="D3" s="50"/>
      <c r="E3" s="50"/>
      <c r="F3" s="51"/>
      <c r="G3" s="10" t="s">
        <v>30</v>
      </c>
      <c r="H3" s="52"/>
      <c r="I3" s="53"/>
      <c r="J3" s="53"/>
      <c r="K3" s="54"/>
    </row>
    <row r="4" spans="2:11" ht="15" customHeight="1">
      <c r="B4" s="55" t="s">
        <v>29</v>
      </c>
      <c r="C4" s="56"/>
      <c r="D4" s="57"/>
      <c r="E4" s="58"/>
      <c r="F4" s="59"/>
      <c r="G4" s="38" t="s">
        <v>50</v>
      </c>
      <c r="H4" s="37"/>
      <c r="I4" s="32" t="s">
        <v>51</v>
      </c>
      <c r="J4" s="60"/>
      <c r="K4" s="59"/>
    </row>
    <row r="5" spans="2:11" ht="15" customHeight="1">
      <c r="B5" s="55" t="s">
        <v>36</v>
      </c>
      <c r="C5" s="56"/>
      <c r="D5" s="57"/>
      <c r="E5" s="60"/>
      <c r="F5" s="59"/>
      <c r="G5" s="22" t="s">
        <v>45</v>
      </c>
      <c r="H5" s="35"/>
      <c r="I5" s="32" t="s">
        <v>42</v>
      </c>
      <c r="J5" s="60"/>
      <c r="K5" s="59"/>
    </row>
    <row r="6" spans="2:11" ht="15" customHeight="1">
      <c r="B6" s="55" t="s">
        <v>37</v>
      </c>
      <c r="C6" s="56"/>
      <c r="D6" s="57"/>
      <c r="E6" s="60"/>
      <c r="F6" s="59"/>
      <c r="G6" s="21" t="s">
        <v>46</v>
      </c>
      <c r="H6" s="35"/>
      <c r="I6" s="32" t="s">
        <v>43</v>
      </c>
      <c r="J6" s="60"/>
      <c r="K6" s="59"/>
    </row>
    <row r="7" spans="2:11" ht="16.5" customHeight="1" thickBot="1">
      <c r="B7" s="61" t="s">
        <v>49</v>
      </c>
      <c r="C7" s="62"/>
      <c r="D7" s="62"/>
      <c r="E7" s="62"/>
      <c r="F7" s="63"/>
      <c r="G7" s="20" t="s">
        <v>41</v>
      </c>
      <c r="H7" s="36"/>
      <c r="I7" s="33" t="s">
        <v>44</v>
      </c>
      <c r="J7" s="63"/>
      <c r="K7" s="64"/>
    </row>
    <row r="8" ht="4.5" customHeight="1" thickBot="1"/>
    <row r="9" spans="2:11" ht="17.25" customHeight="1">
      <c r="B9" s="49" t="s">
        <v>13</v>
      </c>
      <c r="C9" s="50"/>
      <c r="D9" s="50"/>
      <c r="E9" s="11" t="s">
        <v>14</v>
      </c>
      <c r="F9" s="12" t="s">
        <v>126</v>
      </c>
      <c r="G9" s="65" t="s">
        <v>40</v>
      </c>
      <c r="H9" s="66"/>
      <c r="I9" s="66"/>
      <c r="J9" s="67"/>
      <c r="K9" s="13" t="s">
        <v>1</v>
      </c>
    </row>
    <row r="10" spans="2:11" ht="13.5" customHeight="1">
      <c r="B10" s="68" t="s">
        <v>15</v>
      </c>
      <c r="C10" s="43" t="s">
        <v>11</v>
      </c>
      <c r="D10" s="43" t="s">
        <v>9</v>
      </c>
      <c r="E10" s="44" t="s">
        <v>4</v>
      </c>
      <c r="F10" s="9"/>
      <c r="G10" s="45" t="s">
        <v>0</v>
      </c>
      <c r="H10" s="46"/>
      <c r="I10" s="46"/>
      <c r="J10" s="47"/>
      <c r="K10" s="14">
        <v>0</v>
      </c>
    </row>
    <row r="11" spans="2:11" ht="21" customHeight="1">
      <c r="B11" s="68"/>
      <c r="C11" s="43"/>
      <c r="D11" s="43"/>
      <c r="E11" s="44"/>
      <c r="F11" s="9"/>
      <c r="G11" s="45" t="s">
        <v>34</v>
      </c>
      <c r="H11" s="39"/>
      <c r="I11" s="39"/>
      <c r="J11" s="40"/>
      <c r="K11" s="14">
        <v>0.5</v>
      </c>
    </row>
    <row r="12" spans="2:13" ht="21" customHeight="1">
      <c r="B12" s="68"/>
      <c r="C12" s="43"/>
      <c r="D12" s="43"/>
      <c r="E12" s="44"/>
      <c r="F12" s="9"/>
      <c r="G12" s="45" t="s">
        <v>25</v>
      </c>
      <c r="H12" s="39"/>
      <c r="I12" s="39"/>
      <c r="J12" s="40"/>
      <c r="K12" s="14">
        <v>1</v>
      </c>
      <c r="M12" s="8" t="str">
        <f>IF(F10="*",0,IF(F11="*",0.5,IF(F12="*",1,"-")))</f>
        <v>-</v>
      </c>
    </row>
    <row r="13" spans="2:11" ht="21" customHeight="1">
      <c r="B13" s="68"/>
      <c r="C13" s="43"/>
      <c r="D13" s="43" t="s">
        <v>10</v>
      </c>
      <c r="E13" s="44" t="s">
        <v>8</v>
      </c>
      <c r="F13" s="9"/>
      <c r="G13" s="45" t="s">
        <v>94</v>
      </c>
      <c r="H13" s="39"/>
      <c r="I13" s="39"/>
      <c r="J13" s="40"/>
      <c r="K13" s="14">
        <v>0</v>
      </c>
    </row>
    <row r="14" spans="2:11" ht="13.5" customHeight="1">
      <c r="B14" s="68"/>
      <c r="C14" s="43"/>
      <c r="D14" s="43"/>
      <c r="E14" s="44"/>
      <c r="F14" s="9"/>
      <c r="G14" s="45" t="s">
        <v>127</v>
      </c>
      <c r="H14" s="39"/>
      <c r="I14" s="39"/>
      <c r="J14" s="40"/>
      <c r="K14" s="14">
        <v>1</v>
      </c>
    </row>
    <row r="15" spans="2:13" ht="21" customHeight="1">
      <c r="B15" s="68"/>
      <c r="C15" s="43"/>
      <c r="D15" s="43"/>
      <c r="E15" s="44"/>
      <c r="F15" s="9"/>
      <c r="G15" s="45" t="s">
        <v>128</v>
      </c>
      <c r="H15" s="39"/>
      <c r="I15" s="39"/>
      <c r="J15" s="40"/>
      <c r="K15" s="14">
        <v>2</v>
      </c>
      <c r="M15" s="8" t="str">
        <f>IF(F13="*",0,IF(F14="*",1,IF(F15="*",2,"-")))</f>
        <v>-</v>
      </c>
    </row>
    <row r="16" spans="2:11" ht="13.5" customHeight="1">
      <c r="B16" s="68"/>
      <c r="C16" s="43"/>
      <c r="D16" s="43"/>
      <c r="E16" s="44" t="s">
        <v>26</v>
      </c>
      <c r="F16" s="9"/>
      <c r="G16" s="45" t="s">
        <v>55</v>
      </c>
      <c r="H16" s="39"/>
      <c r="I16" s="39"/>
      <c r="J16" s="40"/>
      <c r="K16" s="14">
        <v>0</v>
      </c>
    </row>
    <row r="17" spans="2:11" ht="13.5" customHeight="1">
      <c r="B17" s="68"/>
      <c r="C17" s="43"/>
      <c r="D17" s="43"/>
      <c r="E17" s="44"/>
      <c r="F17" s="9"/>
      <c r="G17" s="45" t="s">
        <v>56</v>
      </c>
      <c r="H17" s="39"/>
      <c r="I17" s="39"/>
      <c r="J17" s="40"/>
      <c r="K17" s="14">
        <v>1</v>
      </c>
    </row>
    <row r="18" spans="2:11" ht="13.5" customHeight="1">
      <c r="B18" s="68"/>
      <c r="C18" s="43"/>
      <c r="D18" s="43"/>
      <c r="E18" s="44"/>
      <c r="F18" s="9"/>
      <c r="G18" s="45" t="s">
        <v>57</v>
      </c>
      <c r="H18" s="39"/>
      <c r="I18" s="39"/>
      <c r="J18" s="40"/>
      <c r="K18" s="14">
        <v>1.5</v>
      </c>
    </row>
    <row r="19" spans="2:13" ht="13.5" customHeight="1">
      <c r="B19" s="68"/>
      <c r="C19" s="43"/>
      <c r="D19" s="43"/>
      <c r="E19" s="44"/>
      <c r="F19" s="9"/>
      <c r="G19" s="45" t="s">
        <v>58</v>
      </c>
      <c r="H19" s="39"/>
      <c r="I19" s="39"/>
      <c r="J19" s="40"/>
      <c r="K19" s="14">
        <v>2</v>
      </c>
      <c r="M19" s="8" t="str">
        <f>IF(F16="*",0,IF(F17="*",1,IF(F18="*",1.5,IF(F19="*",2,"-"))))</f>
        <v>-</v>
      </c>
    </row>
    <row r="20" spans="2:11" ht="13.5" customHeight="1">
      <c r="B20" s="68"/>
      <c r="C20" s="41" t="s">
        <v>12</v>
      </c>
      <c r="D20" s="41"/>
      <c r="E20" s="44" t="s">
        <v>16</v>
      </c>
      <c r="F20" s="7"/>
      <c r="G20" s="45" t="s">
        <v>24</v>
      </c>
      <c r="H20" s="39"/>
      <c r="I20" s="39"/>
      <c r="J20" s="40"/>
      <c r="K20" s="14">
        <v>0</v>
      </c>
    </row>
    <row r="21" spans="2:11" ht="20.25" customHeight="1">
      <c r="B21" s="68"/>
      <c r="C21" s="41"/>
      <c r="D21" s="41"/>
      <c r="E21" s="44"/>
      <c r="F21" s="7"/>
      <c r="G21" s="45" t="s">
        <v>22</v>
      </c>
      <c r="H21" s="39"/>
      <c r="I21" s="39"/>
      <c r="J21" s="40"/>
      <c r="K21" s="14">
        <v>0.5</v>
      </c>
    </row>
    <row r="22" spans="2:11" ht="13.5" customHeight="1">
      <c r="B22" s="68"/>
      <c r="C22" s="41"/>
      <c r="D22" s="41"/>
      <c r="E22" s="44"/>
      <c r="F22" s="7"/>
      <c r="G22" s="45" t="s">
        <v>21</v>
      </c>
      <c r="H22" s="39"/>
      <c r="I22" s="39"/>
      <c r="J22" s="40"/>
      <c r="K22" s="14">
        <v>1</v>
      </c>
    </row>
    <row r="23" spans="2:13" ht="13.5" customHeight="1">
      <c r="B23" s="68"/>
      <c r="C23" s="41"/>
      <c r="D23" s="41"/>
      <c r="E23" s="44"/>
      <c r="F23" s="7"/>
      <c r="G23" s="45" t="s">
        <v>23</v>
      </c>
      <c r="H23" s="39"/>
      <c r="I23" s="39"/>
      <c r="J23" s="40"/>
      <c r="K23" s="14">
        <v>1.5</v>
      </c>
      <c r="M23" s="8" t="str">
        <f>IF(F20="*",0,IF(F21="*",0.5,IF(F22="*",1,IF(F23="*",1.5,"-"))))</f>
        <v>-</v>
      </c>
    </row>
    <row r="24" spans="2:11" ht="13.5" customHeight="1">
      <c r="B24" s="68"/>
      <c r="C24" s="41"/>
      <c r="D24" s="41"/>
      <c r="E24" s="44" t="s">
        <v>17</v>
      </c>
      <c r="F24" s="7"/>
      <c r="G24" s="45" t="s">
        <v>24</v>
      </c>
      <c r="H24" s="39"/>
      <c r="I24" s="39"/>
      <c r="J24" s="40"/>
      <c r="K24" s="14">
        <v>0</v>
      </c>
    </row>
    <row r="25" spans="2:11" ht="21" customHeight="1">
      <c r="B25" s="68"/>
      <c r="C25" s="41"/>
      <c r="D25" s="41"/>
      <c r="E25" s="44"/>
      <c r="F25" s="7"/>
      <c r="G25" s="45" t="s">
        <v>95</v>
      </c>
      <c r="H25" s="39"/>
      <c r="I25" s="39"/>
      <c r="J25" s="40"/>
      <c r="K25" s="14">
        <v>0.5</v>
      </c>
    </row>
    <row r="26" spans="2:11" ht="21" customHeight="1">
      <c r="B26" s="68"/>
      <c r="C26" s="41"/>
      <c r="D26" s="41"/>
      <c r="E26" s="44"/>
      <c r="F26" s="7"/>
      <c r="G26" s="45" t="s">
        <v>96</v>
      </c>
      <c r="H26" s="39"/>
      <c r="I26" s="39"/>
      <c r="J26" s="40"/>
      <c r="K26" s="14">
        <v>1</v>
      </c>
    </row>
    <row r="27" spans="2:13" ht="21" customHeight="1">
      <c r="B27" s="68"/>
      <c r="C27" s="41"/>
      <c r="D27" s="41"/>
      <c r="E27" s="44"/>
      <c r="F27" s="7"/>
      <c r="G27" s="45" t="s">
        <v>97</v>
      </c>
      <c r="H27" s="39"/>
      <c r="I27" s="39"/>
      <c r="J27" s="40"/>
      <c r="K27" s="14">
        <v>1.5</v>
      </c>
      <c r="M27" s="8" t="str">
        <f>IF(F24="*",0,IF(F25="*",0.5,IF(F26="*",1,IF(F27="*",1.5,"-"))))</f>
        <v>-</v>
      </c>
    </row>
    <row r="28" spans="2:11" ht="13.5" customHeight="1">
      <c r="B28" s="68"/>
      <c r="C28" s="41"/>
      <c r="D28" s="41"/>
      <c r="E28" s="44" t="s">
        <v>18</v>
      </c>
      <c r="F28" s="7"/>
      <c r="G28" s="45" t="s">
        <v>24</v>
      </c>
      <c r="H28" s="39"/>
      <c r="I28" s="39"/>
      <c r="J28" s="40"/>
      <c r="K28" s="14">
        <v>0</v>
      </c>
    </row>
    <row r="29" spans="2:11" ht="13.5" customHeight="1">
      <c r="B29" s="68"/>
      <c r="C29" s="41"/>
      <c r="D29" s="41"/>
      <c r="E29" s="44"/>
      <c r="F29" s="7"/>
      <c r="G29" s="45" t="s">
        <v>98</v>
      </c>
      <c r="H29" s="39"/>
      <c r="I29" s="39"/>
      <c r="J29" s="40"/>
      <c r="K29" s="14">
        <v>0.5</v>
      </c>
    </row>
    <row r="30" spans="2:11" ht="13.5" customHeight="1">
      <c r="B30" s="68"/>
      <c r="C30" s="41"/>
      <c r="D30" s="41"/>
      <c r="E30" s="44"/>
      <c r="F30" s="7"/>
      <c r="G30" s="45" t="s">
        <v>99</v>
      </c>
      <c r="H30" s="39"/>
      <c r="I30" s="39"/>
      <c r="J30" s="40"/>
      <c r="K30" s="14">
        <v>1</v>
      </c>
    </row>
    <row r="31" spans="2:13" ht="13.5" customHeight="1">
      <c r="B31" s="68"/>
      <c r="C31" s="41"/>
      <c r="D31" s="41"/>
      <c r="E31" s="44"/>
      <c r="F31" s="7"/>
      <c r="G31" s="45" t="s">
        <v>100</v>
      </c>
      <c r="H31" s="39"/>
      <c r="I31" s="39"/>
      <c r="J31" s="40"/>
      <c r="K31" s="14">
        <v>1.5</v>
      </c>
      <c r="M31" s="8" t="str">
        <f>IF(F28="*",0,IF(F29="*",0.5,IF(F30="*",1,IF(F31="*",1.5,"-"))))</f>
        <v>-</v>
      </c>
    </row>
    <row r="32" spans="2:11" ht="13.5" customHeight="1">
      <c r="B32" s="68" t="s">
        <v>19</v>
      </c>
      <c r="C32" s="43" t="s">
        <v>20</v>
      </c>
      <c r="D32" s="43"/>
      <c r="E32" s="44" t="s">
        <v>5</v>
      </c>
      <c r="F32" s="7"/>
      <c r="G32" s="45" t="s">
        <v>101</v>
      </c>
      <c r="H32" s="39"/>
      <c r="I32" s="39"/>
      <c r="J32" s="40"/>
      <c r="K32" s="14">
        <v>0</v>
      </c>
    </row>
    <row r="33" spans="2:11" ht="13.5" customHeight="1">
      <c r="B33" s="68"/>
      <c r="C33" s="43"/>
      <c r="D33" s="43"/>
      <c r="E33" s="44"/>
      <c r="F33" s="7"/>
      <c r="G33" s="45" t="s">
        <v>102</v>
      </c>
      <c r="H33" s="39"/>
      <c r="I33" s="39"/>
      <c r="J33" s="40"/>
      <c r="K33" s="14">
        <v>1.5</v>
      </c>
    </row>
    <row r="34" spans="2:11" ht="13.5" customHeight="1">
      <c r="B34" s="68"/>
      <c r="C34" s="43"/>
      <c r="D34" s="43"/>
      <c r="E34" s="44"/>
      <c r="F34" s="7"/>
      <c r="G34" s="45" t="s">
        <v>103</v>
      </c>
      <c r="H34" s="39"/>
      <c r="I34" s="39"/>
      <c r="J34" s="40"/>
      <c r="K34" s="14">
        <v>3</v>
      </c>
    </row>
    <row r="35" spans="2:13" ht="13.5" customHeight="1">
      <c r="B35" s="68"/>
      <c r="C35" s="43"/>
      <c r="D35" s="43"/>
      <c r="E35" s="44"/>
      <c r="F35" s="7"/>
      <c r="G35" s="45" t="s">
        <v>104</v>
      </c>
      <c r="H35" s="39"/>
      <c r="I35" s="39"/>
      <c r="J35" s="40"/>
      <c r="K35" s="14">
        <v>4.5</v>
      </c>
      <c r="M35" s="8" t="str">
        <f>IF(F32="*",+K32,IF(F33="*",+K33,IF(F34="*",+K34,IF(F35="*",+K35,"-"))))</f>
        <v>-</v>
      </c>
    </row>
    <row r="36" spans="2:11" ht="13.5" customHeight="1">
      <c r="B36" s="68"/>
      <c r="C36" s="43"/>
      <c r="D36" s="43"/>
      <c r="E36" s="44" t="s">
        <v>31</v>
      </c>
      <c r="F36" s="7"/>
      <c r="G36" s="45" t="s">
        <v>32</v>
      </c>
      <c r="H36" s="39"/>
      <c r="I36" s="39"/>
      <c r="J36" s="40"/>
      <c r="K36" s="14">
        <v>0</v>
      </c>
    </row>
    <row r="37" spans="2:11" ht="13.5" customHeight="1">
      <c r="B37" s="68"/>
      <c r="C37" s="43"/>
      <c r="D37" s="43"/>
      <c r="E37" s="44"/>
      <c r="F37" s="7"/>
      <c r="G37" s="45" t="s">
        <v>105</v>
      </c>
      <c r="H37" s="39"/>
      <c r="I37" s="39"/>
      <c r="J37" s="40"/>
      <c r="K37" s="14">
        <v>2</v>
      </c>
    </row>
    <row r="38" spans="2:11" ht="13.5" customHeight="1">
      <c r="B38" s="68"/>
      <c r="C38" s="43"/>
      <c r="D38" s="43"/>
      <c r="E38" s="44"/>
      <c r="F38" s="7"/>
      <c r="G38" s="45" t="s">
        <v>106</v>
      </c>
      <c r="H38" s="39"/>
      <c r="I38" s="39"/>
      <c r="J38" s="40"/>
      <c r="K38" s="14">
        <v>3.5</v>
      </c>
    </row>
    <row r="39" spans="2:13" ht="13.5" customHeight="1">
      <c r="B39" s="68"/>
      <c r="C39" s="43"/>
      <c r="D39" s="43"/>
      <c r="E39" s="44"/>
      <c r="F39" s="7"/>
      <c r="G39" s="45" t="s">
        <v>107</v>
      </c>
      <c r="H39" s="39"/>
      <c r="I39" s="39"/>
      <c r="J39" s="40"/>
      <c r="K39" s="14">
        <v>5</v>
      </c>
      <c r="M39" s="8" t="str">
        <f>IF(F36="*",+K36,IF(F37="*",+K37,IF(F38="*",+K38,IF(F39="*",+K39,"-"))))</f>
        <v>-</v>
      </c>
    </row>
    <row r="40" spans="2:11" ht="13.5" customHeight="1">
      <c r="B40" s="68"/>
      <c r="C40" s="43"/>
      <c r="D40" s="43"/>
      <c r="E40" s="70" t="s">
        <v>108</v>
      </c>
      <c r="F40" s="7"/>
      <c r="G40" s="45" t="s">
        <v>24</v>
      </c>
      <c r="H40" s="39"/>
      <c r="I40" s="39"/>
      <c r="J40" s="40"/>
      <c r="K40" s="14">
        <v>0</v>
      </c>
    </row>
    <row r="41" spans="2:11" ht="13.5" customHeight="1">
      <c r="B41" s="68"/>
      <c r="C41" s="43"/>
      <c r="D41" s="43"/>
      <c r="E41" s="44"/>
      <c r="F41" s="7"/>
      <c r="G41" s="45" t="s">
        <v>109</v>
      </c>
      <c r="H41" s="39"/>
      <c r="I41" s="39"/>
      <c r="J41" s="40"/>
      <c r="K41" s="14">
        <v>3</v>
      </c>
    </row>
    <row r="42" spans="2:11" ht="13.5" customHeight="1">
      <c r="B42" s="68"/>
      <c r="C42" s="43"/>
      <c r="D42" s="43"/>
      <c r="E42" s="44"/>
      <c r="F42" s="7"/>
      <c r="G42" s="45" t="s">
        <v>110</v>
      </c>
      <c r="H42" s="39"/>
      <c r="I42" s="39"/>
      <c r="J42" s="40"/>
      <c r="K42" s="14">
        <v>4.5</v>
      </c>
    </row>
    <row r="43" spans="2:13" ht="13.5" customHeight="1">
      <c r="B43" s="68"/>
      <c r="C43" s="43"/>
      <c r="D43" s="43"/>
      <c r="E43" s="44"/>
      <c r="F43" s="7"/>
      <c r="G43" s="45" t="s">
        <v>111</v>
      </c>
      <c r="H43" s="39"/>
      <c r="I43" s="39"/>
      <c r="J43" s="40"/>
      <c r="K43" s="14">
        <v>6</v>
      </c>
      <c r="M43" s="8" t="str">
        <f>IF(F40="*",+K40,IF(F41="*",+K41,IF(F42="*",+K42,IF(F43="*",+K43,"-"))))</f>
        <v>-</v>
      </c>
    </row>
    <row r="44" spans="2:11" ht="13.5" customHeight="1">
      <c r="B44" s="68"/>
      <c r="C44" s="43"/>
      <c r="D44" s="43"/>
      <c r="E44" s="44" t="s">
        <v>6</v>
      </c>
      <c r="F44" s="7"/>
      <c r="G44" s="45" t="s">
        <v>2</v>
      </c>
      <c r="H44" s="39"/>
      <c r="I44" s="39"/>
      <c r="J44" s="40"/>
      <c r="K44" s="14">
        <v>0</v>
      </c>
    </row>
    <row r="45" spans="2:11" ht="13.5" customHeight="1">
      <c r="B45" s="68"/>
      <c r="C45" s="43"/>
      <c r="D45" s="43"/>
      <c r="E45" s="44"/>
      <c r="F45" s="7"/>
      <c r="G45" s="45" t="s">
        <v>112</v>
      </c>
      <c r="H45" s="39"/>
      <c r="I45" s="39"/>
      <c r="J45" s="40"/>
      <c r="K45" s="14">
        <v>2.5</v>
      </c>
    </row>
    <row r="46" spans="2:11" ht="13.5" customHeight="1">
      <c r="B46" s="68"/>
      <c r="C46" s="43"/>
      <c r="D46" s="43"/>
      <c r="E46" s="44"/>
      <c r="F46" s="7"/>
      <c r="G46" s="45" t="s">
        <v>113</v>
      </c>
      <c r="H46" s="39"/>
      <c r="I46" s="39"/>
      <c r="J46" s="40"/>
      <c r="K46" s="14">
        <v>4</v>
      </c>
    </row>
    <row r="47" spans="2:13" ht="13.5" customHeight="1">
      <c r="B47" s="68"/>
      <c r="C47" s="43"/>
      <c r="D47" s="43"/>
      <c r="E47" s="44"/>
      <c r="F47" s="7"/>
      <c r="G47" s="45" t="s">
        <v>114</v>
      </c>
      <c r="H47" s="39"/>
      <c r="I47" s="39"/>
      <c r="J47" s="40"/>
      <c r="K47" s="14">
        <v>5.5</v>
      </c>
      <c r="M47" s="8" t="str">
        <f>IF(F44="*",+K44,IF(F45="*",+K45,IF(F46="*",+K46,IF(F47="*",+K47,"-"))))</f>
        <v>-</v>
      </c>
    </row>
    <row r="48" spans="2:11" ht="13.5" customHeight="1">
      <c r="B48" s="68"/>
      <c r="C48" s="43"/>
      <c r="D48" s="43"/>
      <c r="E48" s="70" t="s">
        <v>115</v>
      </c>
      <c r="F48" s="7"/>
      <c r="G48" s="45" t="s">
        <v>24</v>
      </c>
      <c r="H48" s="39"/>
      <c r="I48" s="39"/>
      <c r="J48" s="40"/>
      <c r="K48" s="14">
        <v>0</v>
      </c>
    </row>
    <row r="49" spans="2:11" ht="21" customHeight="1">
      <c r="B49" s="68"/>
      <c r="C49" s="43"/>
      <c r="D49" s="43"/>
      <c r="E49" s="70"/>
      <c r="F49" s="7"/>
      <c r="G49" s="45" t="s">
        <v>116</v>
      </c>
      <c r="H49" s="39"/>
      <c r="I49" s="39"/>
      <c r="J49" s="40"/>
      <c r="K49" s="14">
        <v>3.5</v>
      </c>
    </row>
    <row r="50" spans="2:11" ht="21" customHeight="1">
      <c r="B50" s="68"/>
      <c r="C50" s="43"/>
      <c r="D50" s="43"/>
      <c r="E50" s="70"/>
      <c r="F50" s="7"/>
      <c r="G50" s="45" t="s">
        <v>117</v>
      </c>
      <c r="H50" s="39"/>
      <c r="I50" s="39"/>
      <c r="J50" s="40"/>
      <c r="K50" s="14">
        <v>5.5</v>
      </c>
    </row>
    <row r="51" spans="2:13" ht="21" customHeight="1">
      <c r="B51" s="68"/>
      <c r="C51" s="43"/>
      <c r="D51" s="43"/>
      <c r="E51" s="70"/>
      <c r="F51" s="7"/>
      <c r="G51" s="45" t="s">
        <v>118</v>
      </c>
      <c r="H51" s="39"/>
      <c r="I51" s="39"/>
      <c r="J51" s="40"/>
      <c r="K51" s="14">
        <v>6.5</v>
      </c>
      <c r="M51" s="8" t="str">
        <f>IF(F48="*",+K48,IF(F49="*",+K49,IF(F50="*",+K50,IF(F51="*",+K51,"-"))))</f>
        <v>-</v>
      </c>
    </row>
    <row r="52" spans="2:11" ht="13.5" customHeight="1">
      <c r="B52" s="68"/>
      <c r="C52" s="43"/>
      <c r="D52" s="43"/>
      <c r="E52" s="70" t="s">
        <v>119</v>
      </c>
      <c r="F52" s="7"/>
      <c r="G52" s="45" t="s">
        <v>24</v>
      </c>
      <c r="H52" s="39"/>
      <c r="I52" s="39"/>
      <c r="J52" s="40"/>
      <c r="K52" s="14">
        <v>0</v>
      </c>
    </row>
    <row r="53" spans="2:11" ht="13.5" customHeight="1">
      <c r="B53" s="68"/>
      <c r="C53" s="43"/>
      <c r="D53" s="43"/>
      <c r="E53" s="70"/>
      <c r="F53" s="7"/>
      <c r="G53" s="45" t="s">
        <v>120</v>
      </c>
      <c r="H53" s="39"/>
      <c r="I53" s="39"/>
      <c r="J53" s="40"/>
      <c r="K53" s="14">
        <v>3.5</v>
      </c>
    </row>
    <row r="54" spans="2:11" ht="13.5" customHeight="1">
      <c r="B54" s="68"/>
      <c r="C54" s="43"/>
      <c r="D54" s="43"/>
      <c r="E54" s="70"/>
      <c r="F54" s="7"/>
      <c r="G54" s="45" t="s">
        <v>121</v>
      </c>
      <c r="H54" s="39"/>
      <c r="I54" s="39"/>
      <c r="J54" s="40"/>
      <c r="K54" s="14">
        <v>5.5</v>
      </c>
    </row>
    <row r="55" spans="2:13" ht="13.5" customHeight="1">
      <c r="B55" s="68"/>
      <c r="C55" s="43"/>
      <c r="D55" s="43"/>
      <c r="E55" s="70"/>
      <c r="F55" s="7"/>
      <c r="G55" s="45" t="s">
        <v>122</v>
      </c>
      <c r="H55" s="39"/>
      <c r="I55" s="39"/>
      <c r="J55" s="40"/>
      <c r="K55" s="14">
        <v>6</v>
      </c>
      <c r="M55" s="8" t="str">
        <f>IF(F52="*",+K52,IF(F53="*",+K53,IF(F54="*",+K54,IF(F55="*",+K55,"-"))))</f>
        <v>-</v>
      </c>
    </row>
    <row r="56" spans="2:11" ht="13.5" customHeight="1">
      <c r="B56" s="68"/>
      <c r="C56" s="43"/>
      <c r="D56" s="43"/>
      <c r="E56" s="44" t="s">
        <v>7</v>
      </c>
      <c r="F56" s="7"/>
      <c r="G56" s="45" t="s">
        <v>3</v>
      </c>
      <c r="H56" s="39"/>
      <c r="I56" s="39"/>
      <c r="J56" s="40"/>
      <c r="K56" s="14">
        <v>0</v>
      </c>
    </row>
    <row r="57" spans="2:11" ht="13.5" customHeight="1">
      <c r="B57" s="68"/>
      <c r="C57" s="43"/>
      <c r="D57" s="43"/>
      <c r="E57" s="44"/>
      <c r="F57" s="7"/>
      <c r="G57" s="45" t="s">
        <v>123</v>
      </c>
      <c r="H57" s="39"/>
      <c r="I57" s="39"/>
      <c r="J57" s="40"/>
      <c r="K57" s="14">
        <v>4.5</v>
      </c>
    </row>
    <row r="58" spans="2:11" ht="13.5" customHeight="1">
      <c r="B58" s="68"/>
      <c r="C58" s="43"/>
      <c r="D58" s="43"/>
      <c r="E58" s="44"/>
      <c r="F58" s="7"/>
      <c r="G58" s="45" t="s">
        <v>124</v>
      </c>
      <c r="H58" s="39"/>
      <c r="I58" s="39"/>
      <c r="J58" s="40"/>
      <c r="K58" s="14">
        <v>6</v>
      </c>
    </row>
    <row r="59" spans="2:13" ht="13.5" customHeight="1" thickBot="1">
      <c r="B59" s="42"/>
      <c r="C59" s="69"/>
      <c r="D59" s="69"/>
      <c r="E59" s="62"/>
      <c r="F59" s="15"/>
      <c r="G59" s="71" t="s">
        <v>125</v>
      </c>
      <c r="H59" s="72"/>
      <c r="I59" s="72"/>
      <c r="J59" s="73"/>
      <c r="K59" s="16">
        <v>8.5</v>
      </c>
      <c r="M59" s="8" t="str">
        <f>IF(F56="*",+K56,IF(F57="*",+K57,IF(F58="*",+K58,IF(F59="*",+K59,"-"))))</f>
        <v>-</v>
      </c>
    </row>
    <row r="60" ht="6" customHeight="1"/>
    <row r="61" spans="2:9" ht="13.5" customHeight="1">
      <c r="B61" s="74" t="s">
        <v>15</v>
      </c>
      <c r="C61" s="74"/>
      <c r="D61" s="74"/>
      <c r="E61" s="8">
        <f>MAX(M12,M15,M19)+MAX(M23,M27,,M31)</f>
        <v>0</v>
      </c>
      <c r="F61" s="6"/>
      <c r="G61"/>
      <c r="H61"/>
      <c r="I61"/>
    </row>
    <row r="62" spans="2:9" ht="13.5" customHeight="1" thickBot="1">
      <c r="B62" s="74" t="s">
        <v>19</v>
      </c>
      <c r="C62" s="74"/>
      <c r="D62" s="74"/>
      <c r="E62" s="18">
        <f>MAX(M35,M39,M43,M47,M51,M55,M59)</f>
        <v>0</v>
      </c>
      <c r="F62" s="6"/>
      <c r="G62"/>
      <c r="H62"/>
      <c r="I62"/>
    </row>
    <row r="63" spans="2:9" ht="13.5" customHeight="1" thickBot="1">
      <c r="B63" s="74" t="s">
        <v>27</v>
      </c>
      <c r="C63" s="74"/>
      <c r="D63" s="74"/>
      <c r="E63" s="17">
        <f>E61+E62</f>
        <v>0</v>
      </c>
      <c r="G63"/>
      <c r="H63"/>
      <c r="I63"/>
    </row>
    <row r="64" spans="7:9" ht="5.25" customHeight="1" thickBot="1">
      <c r="G64"/>
      <c r="H64"/>
      <c r="I64"/>
    </row>
    <row r="65" spans="2:11" ht="22.5" customHeight="1" thickBot="1">
      <c r="B65" s="75" t="s">
        <v>48</v>
      </c>
      <c r="C65" s="75"/>
      <c r="D65" s="76"/>
      <c r="E65" s="19" t="str">
        <f>IF(E63&lt;5,"小",IF(E63&lt;9,"中","大"))</f>
        <v>小</v>
      </c>
      <c r="G65"/>
      <c r="H65"/>
      <c r="I65"/>
      <c r="J65" s="77"/>
      <c r="K65" s="77"/>
    </row>
    <row r="66" ht="6" customHeight="1"/>
    <row r="67" ht="11.25">
      <c r="B67" s="34" t="s">
        <v>47</v>
      </c>
    </row>
  </sheetData>
  <sheetProtection/>
  <mergeCells count="93">
    <mergeCell ref="G51:J51"/>
    <mergeCell ref="G52:J52"/>
    <mergeCell ref="G31:J31"/>
    <mergeCell ref="J65:K65"/>
    <mergeCell ref="G54:J54"/>
    <mergeCell ref="G55:J55"/>
    <mergeCell ref="G56:J56"/>
    <mergeCell ref="G57:J57"/>
    <mergeCell ref="G38:J38"/>
    <mergeCell ref="G39:J39"/>
    <mergeCell ref="G49:J49"/>
    <mergeCell ref="G59:J59"/>
    <mergeCell ref="G33:J33"/>
    <mergeCell ref="G22:J22"/>
    <mergeCell ref="G23:J23"/>
    <mergeCell ref="G24:J24"/>
    <mergeCell ref="G25:J25"/>
    <mergeCell ref="G26:J26"/>
    <mergeCell ref="G27:J27"/>
    <mergeCell ref="G28:J28"/>
    <mergeCell ref="G29:J29"/>
    <mergeCell ref="G30:J30"/>
    <mergeCell ref="G16:J16"/>
    <mergeCell ref="G17:J17"/>
    <mergeCell ref="G18:J18"/>
    <mergeCell ref="G19:J19"/>
    <mergeCell ref="G11:J11"/>
    <mergeCell ref="G12:J12"/>
    <mergeCell ref="G13:J13"/>
    <mergeCell ref="G14:J14"/>
    <mergeCell ref="B9:D9"/>
    <mergeCell ref="B10:B31"/>
    <mergeCell ref="E10:E12"/>
    <mergeCell ref="E13:E15"/>
    <mergeCell ref="E28:E31"/>
    <mergeCell ref="C20:D31"/>
    <mergeCell ref="B7:D7"/>
    <mergeCell ref="E3:F3"/>
    <mergeCell ref="E7:F7"/>
    <mergeCell ref="B5:D5"/>
    <mergeCell ref="E5:F5"/>
    <mergeCell ref="B6:D6"/>
    <mergeCell ref="E6:F6"/>
    <mergeCell ref="B32:B59"/>
    <mergeCell ref="G53:J53"/>
    <mergeCell ref="G46:J46"/>
    <mergeCell ref="G47:J47"/>
    <mergeCell ref="G48:J48"/>
    <mergeCell ref="E36:E39"/>
    <mergeCell ref="G50:J50"/>
    <mergeCell ref="G42:J42"/>
    <mergeCell ref="G43:J43"/>
    <mergeCell ref="G44:J44"/>
    <mergeCell ref="G34:J34"/>
    <mergeCell ref="G58:J58"/>
    <mergeCell ref="G37:J37"/>
    <mergeCell ref="C32:D59"/>
    <mergeCell ref="E48:E51"/>
    <mergeCell ref="G35:J35"/>
    <mergeCell ref="G36:J36"/>
    <mergeCell ref="E32:E35"/>
    <mergeCell ref="G45:J45"/>
    <mergeCell ref="G32:J32"/>
    <mergeCell ref="B65:D65"/>
    <mergeCell ref="B61:D61"/>
    <mergeCell ref="B62:D62"/>
    <mergeCell ref="G40:J40"/>
    <mergeCell ref="G41:J41"/>
    <mergeCell ref="E52:E55"/>
    <mergeCell ref="E40:E43"/>
    <mergeCell ref="E44:E47"/>
    <mergeCell ref="B63:D63"/>
    <mergeCell ref="E56:E59"/>
    <mergeCell ref="E20:E23"/>
    <mergeCell ref="E24:E27"/>
    <mergeCell ref="J5:K5"/>
    <mergeCell ref="J6:K6"/>
    <mergeCell ref="J7:K7"/>
    <mergeCell ref="G9:J9"/>
    <mergeCell ref="G10:J10"/>
    <mergeCell ref="G15:J15"/>
    <mergeCell ref="G20:J20"/>
    <mergeCell ref="G21:J21"/>
    <mergeCell ref="B2:K2"/>
    <mergeCell ref="D10:D12"/>
    <mergeCell ref="D13:D19"/>
    <mergeCell ref="C10:C19"/>
    <mergeCell ref="E16:E19"/>
    <mergeCell ref="J4:K4"/>
    <mergeCell ref="B4:D4"/>
    <mergeCell ref="E4:F4"/>
    <mergeCell ref="H3:K3"/>
    <mergeCell ref="B3:D3"/>
  </mergeCells>
  <printOptions/>
  <pageMargins left="0.79" right="0.26" top="0.56" bottom="0.27" header="0.39" footer="0.17"/>
  <pageSetup fitToHeight="1" fitToWidth="1"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B2:M75"/>
  <sheetViews>
    <sheetView workbookViewId="0" topLeftCell="A1">
      <selection activeCell="A1" sqref="A1"/>
    </sheetView>
  </sheetViews>
  <sheetFormatPr defaultColWidth="9.00390625" defaultRowHeight="13.5"/>
  <cols>
    <col min="1" max="1" width="1.875" style="1" customWidth="1"/>
    <col min="2" max="4" width="4.125" style="1" customWidth="1"/>
    <col min="5" max="5" width="15.125" style="4" customWidth="1"/>
    <col min="6" max="6" width="3.125" style="4" customWidth="1"/>
    <col min="7" max="7" width="14.00390625" style="4" customWidth="1"/>
    <col min="8" max="8" width="18.375" style="2" customWidth="1"/>
    <col min="9" max="9" width="11.125" style="2" customWidth="1"/>
    <col min="10" max="10" width="13.875" style="2" customWidth="1"/>
    <col min="11" max="11" width="5.125" style="3" customWidth="1"/>
    <col min="12" max="12" width="0.875" style="1" customWidth="1"/>
    <col min="13" max="13" width="5.125" style="5" customWidth="1"/>
    <col min="14" max="16384" width="9.00390625" style="1" customWidth="1"/>
  </cols>
  <sheetData>
    <row r="1" ht="6" customHeight="1"/>
    <row r="2" spans="2:11" ht="19.5" customHeight="1" thickBot="1">
      <c r="B2" s="87" t="s">
        <v>141</v>
      </c>
      <c r="C2" s="87"/>
      <c r="D2" s="87"/>
      <c r="E2" s="87"/>
      <c r="F2" s="87"/>
      <c r="G2" s="87"/>
      <c r="H2" s="87"/>
      <c r="I2" s="87"/>
      <c r="J2" s="87"/>
      <c r="K2" s="87"/>
    </row>
    <row r="3" spans="2:11" ht="15" customHeight="1">
      <c r="B3" s="49" t="s">
        <v>35</v>
      </c>
      <c r="C3" s="50"/>
      <c r="D3" s="50"/>
      <c r="E3" s="50">
        <v>66</v>
      </c>
      <c r="F3" s="51"/>
      <c r="G3" s="10" t="s">
        <v>30</v>
      </c>
      <c r="H3" s="52"/>
      <c r="I3" s="53"/>
      <c r="J3" s="53"/>
      <c r="K3" s="54"/>
    </row>
    <row r="4" spans="2:11" ht="15" customHeight="1">
      <c r="B4" s="55" t="s">
        <v>29</v>
      </c>
      <c r="C4" s="56"/>
      <c r="D4" s="57"/>
      <c r="E4" s="60"/>
      <c r="F4" s="59"/>
      <c r="G4" s="38" t="s">
        <v>50</v>
      </c>
      <c r="H4" s="92"/>
      <c r="I4" s="32" t="s">
        <v>51</v>
      </c>
      <c r="J4" s="93"/>
      <c r="K4" s="94"/>
    </row>
    <row r="5" spans="2:11" ht="15" customHeight="1">
      <c r="B5" s="55" t="s">
        <v>36</v>
      </c>
      <c r="C5" s="56"/>
      <c r="D5" s="57"/>
      <c r="E5" s="60"/>
      <c r="F5" s="59"/>
      <c r="G5" s="22" t="s">
        <v>45</v>
      </c>
      <c r="H5" s="95"/>
      <c r="I5" s="32" t="s">
        <v>42</v>
      </c>
      <c r="J5" s="60"/>
      <c r="K5" s="59"/>
    </row>
    <row r="6" spans="2:11" ht="15" customHeight="1">
      <c r="B6" s="55" t="s">
        <v>37</v>
      </c>
      <c r="C6" s="56"/>
      <c r="D6" s="57"/>
      <c r="E6" s="60"/>
      <c r="F6" s="59"/>
      <c r="G6" s="21" t="s">
        <v>46</v>
      </c>
      <c r="H6" s="95"/>
      <c r="I6" s="32" t="s">
        <v>43</v>
      </c>
      <c r="J6" s="60"/>
      <c r="K6" s="59"/>
    </row>
    <row r="7" spans="2:11" ht="16.5" customHeight="1" thickBot="1">
      <c r="B7" s="61" t="s">
        <v>49</v>
      </c>
      <c r="C7" s="62"/>
      <c r="D7" s="62"/>
      <c r="E7" s="62"/>
      <c r="F7" s="63"/>
      <c r="G7" s="20" t="s">
        <v>41</v>
      </c>
      <c r="H7" s="96"/>
      <c r="I7" s="33" t="s">
        <v>44</v>
      </c>
      <c r="J7" s="63"/>
      <c r="K7" s="64"/>
    </row>
    <row r="8" ht="4.5" customHeight="1" thickBot="1"/>
    <row r="9" spans="2:11" ht="17.25" customHeight="1">
      <c r="B9" s="49" t="s">
        <v>13</v>
      </c>
      <c r="C9" s="50"/>
      <c r="D9" s="50"/>
      <c r="E9" s="11" t="s">
        <v>14</v>
      </c>
      <c r="F9" s="12" t="s">
        <v>153</v>
      </c>
      <c r="G9" s="65" t="s">
        <v>40</v>
      </c>
      <c r="H9" s="66"/>
      <c r="I9" s="66"/>
      <c r="J9" s="67"/>
      <c r="K9" s="13" t="s">
        <v>1</v>
      </c>
    </row>
    <row r="10" spans="2:11" ht="13.5" customHeight="1">
      <c r="B10" s="68" t="s">
        <v>15</v>
      </c>
      <c r="C10" s="43" t="s">
        <v>11</v>
      </c>
      <c r="D10" s="43" t="s">
        <v>9</v>
      </c>
      <c r="E10" s="44" t="s">
        <v>4</v>
      </c>
      <c r="F10" s="9"/>
      <c r="G10" s="45" t="s">
        <v>0</v>
      </c>
      <c r="H10" s="46"/>
      <c r="I10" s="46"/>
      <c r="J10" s="47"/>
      <c r="K10" s="14">
        <v>0</v>
      </c>
    </row>
    <row r="11" spans="2:11" ht="21" customHeight="1">
      <c r="B11" s="68"/>
      <c r="C11" s="43"/>
      <c r="D11" s="43"/>
      <c r="E11" s="44"/>
      <c r="F11" s="9"/>
      <c r="G11" s="45" t="s">
        <v>34</v>
      </c>
      <c r="H11" s="39"/>
      <c r="I11" s="39"/>
      <c r="J11" s="40"/>
      <c r="K11" s="14">
        <v>0.5</v>
      </c>
    </row>
    <row r="12" spans="2:13" ht="21" customHeight="1">
      <c r="B12" s="68"/>
      <c r="C12" s="43"/>
      <c r="D12" s="43"/>
      <c r="E12" s="44"/>
      <c r="F12" s="9"/>
      <c r="G12" s="45" t="s">
        <v>25</v>
      </c>
      <c r="H12" s="39"/>
      <c r="I12" s="39"/>
      <c r="J12" s="40"/>
      <c r="K12" s="14">
        <v>1</v>
      </c>
      <c r="M12" s="8" t="str">
        <f>IF(F10="*",0,IF(F11="*",0.5,IF(F12="*",1,"-")))</f>
        <v>-</v>
      </c>
    </row>
    <row r="13" spans="2:11" ht="21" customHeight="1">
      <c r="B13" s="68"/>
      <c r="C13" s="43"/>
      <c r="D13" s="43" t="s">
        <v>10</v>
      </c>
      <c r="E13" s="44" t="s">
        <v>8</v>
      </c>
      <c r="F13" s="9"/>
      <c r="G13" s="45" t="s">
        <v>94</v>
      </c>
      <c r="H13" s="39"/>
      <c r="I13" s="39"/>
      <c r="J13" s="40"/>
      <c r="K13" s="14">
        <v>0</v>
      </c>
    </row>
    <row r="14" spans="2:11" ht="13.5" customHeight="1">
      <c r="B14" s="68"/>
      <c r="C14" s="43"/>
      <c r="D14" s="43"/>
      <c r="E14" s="44"/>
      <c r="F14" s="9"/>
      <c r="G14" s="45" t="s">
        <v>127</v>
      </c>
      <c r="H14" s="39"/>
      <c r="I14" s="39"/>
      <c r="J14" s="40"/>
      <c r="K14" s="14">
        <v>1</v>
      </c>
    </row>
    <row r="15" spans="2:13" ht="21" customHeight="1">
      <c r="B15" s="68"/>
      <c r="C15" s="43"/>
      <c r="D15" s="43"/>
      <c r="E15" s="44"/>
      <c r="F15" s="9"/>
      <c r="G15" s="45" t="s">
        <v>128</v>
      </c>
      <c r="H15" s="39"/>
      <c r="I15" s="39"/>
      <c r="J15" s="40"/>
      <c r="K15" s="14">
        <v>2</v>
      </c>
      <c r="M15" s="8" t="str">
        <f>IF(F13="*",0,IF(F14="*",1,IF(F15="*",2,"-")))</f>
        <v>-</v>
      </c>
    </row>
    <row r="16" spans="2:11" ht="13.5" customHeight="1">
      <c r="B16" s="68"/>
      <c r="C16" s="43"/>
      <c r="D16" s="43"/>
      <c r="E16" s="44" t="s">
        <v>26</v>
      </c>
      <c r="F16" s="9"/>
      <c r="G16" s="45" t="s">
        <v>55</v>
      </c>
      <c r="H16" s="39"/>
      <c r="I16" s="39"/>
      <c r="J16" s="40"/>
      <c r="K16" s="14">
        <v>0</v>
      </c>
    </row>
    <row r="17" spans="2:11" ht="13.5" customHeight="1">
      <c r="B17" s="68"/>
      <c r="C17" s="43"/>
      <c r="D17" s="43"/>
      <c r="E17" s="44"/>
      <c r="F17" s="9"/>
      <c r="G17" s="45" t="s">
        <v>56</v>
      </c>
      <c r="H17" s="39"/>
      <c r="I17" s="39"/>
      <c r="J17" s="40"/>
      <c r="K17" s="14">
        <v>1</v>
      </c>
    </row>
    <row r="18" spans="2:11" ht="13.5" customHeight="1">
      <c r="B18" s="68"/>
      <c r="C18" s="43"/>
      <c r="D18" s="43"/>
      <c r="E18" s="44"/>
      <c r="F18" s="9"/>
      <c r="G18" s="45" t="s">
        <v>57</v>
      </c>
      <c r="H18" s="39"/>
      <c r="I18" s="39"/>
      <c r="J18" s="40"/>
      <c r="K18" s="14">
        <v>1.5</v>
      </c>
    </row>
    <row r="19" spans="2:13" ht="13.5" customHeight="1">
      <c r="B19" s="68"/>
      <c r="C19" s="43"/>
      <c r="D19" s="43"/>
      <c r="E19" s="44"/>
      <c r="F19" s="9"/>
      <c r="G19" s="45" t="s">
        <v>58</v>
      </c>
      <c r="H19" s="39"/>
      <c r="I19" s="39"/>
      <c r="J19" s="40"/>
      <c r="K19" s="14">
        <v>2</v>
      </c>
      <c r="M19" s="8" t="str">
        <f>IF(F16="*",0,IF(F17="*",1,IF(F18="*",1.5,IF(F19="*",2,"-"))))</f>
        <v>-</v>
      </c>
    </row>
    <row r="20" spans="2:11" ht="13.5" customHeight="1">
      <c r="B20" s="68"/>
      <c r="C20" s="41" t="s">
        <v>12</v>
      </c>
      <c r="D20" s="41"/>
      <c r="E20" s="44" t="s">
        <v>16</v>
      </c>
      <c r="F20" s="7"/>
      <c r="G20" s="45" t="s">
        <v>24</v>
      </c>
      <c r="H20" s="39"/>
      <c r="I20" s="39"/>
      <c r="J20" s="40"/>
      <c r="K20" s="14">
        <v>0</v>
      </c>
    </row>
    <row r="21" spans="2:11" ht="20.25" customHeight="1">
      <c r="B21" s="68"/>
      <c r="C21" s="41"/>
      <c r="D21" s="41"/>
      <c r="E21" s="44"/>
      <c r="F21" s="7"/>
      <c r="G21" s="45" t="s">
        <v>22</v>
      </c>
      <c r="H21" s="39"/>
      <c r="I21" s="39"/>
      <c r="J21" s="40"/>
      <c r="K21" s="14">
        <v>0.5</v>
      </c>
    </row>
    <row r="22" spans="2:11" ht="13.5" customHeight="1">
      <c r="B22" s="68"/>
      <c r="C22" s="41"/>
      <c r="D22" s="41"/>
      <c r="E22" s="44"/>
      <c r="F22" s="7"/>
      <c r="G22" s="45" t="s">
        <v>21</v>
      </c>
      <c r="H22" s="39"/>
      <c r="I22" s="39"/>
      <c r="J22" s="40"/>
      <c r="K22" s="14">
        <v>1</v>
      </c>
    </row>
    <row r="23" spans="2:13" ht="13.5" customHeight="1">
      <c r="B23" s="68"/>
      <c r="C23" s="41"/>
      <c r="D23" s="41"/>
      <c r="E23" s="44"/>
      <c r="F23" s="7"/>
      <c r="G23" s="45" t="s">
        <v>23</v>
      </c>
      <c r="H23" s="39"/>
      <c r="I23" s="39"/>
      <c r="J23" s="40"/>
      <c r="K23" s="14">
        <v>1.5</v>
      </c>
      <c r="M23" s="8" t="str">
        <f>IF(F20="*",0,IF(F21="*",0.5,IF(F22="*",1,IF(F23="*",1.5,"-"))))</f>
        <v>-</v>
      </c>
    </row>
    <row r="24" spans="2:11" ht="13.5" customHeight="1">
      <c r="B24" s="68"/>
      <c r="C24" s="41"/>
      <c r="D24" s="41"/>
      <c r="E24" s="44" t="s">
        <v>17</v>
      </c>
      <c r="F24" s="7"/>
      <c r="G24" s="45" t="s">
        <v>24</v>
      </c>
      <c r="H24" s="39"/>
      <c r="I24" s="39"/>
      <c r="J24" s="40"/>
      <c r="K24" s="14">
        <v>0</v>
      </c>
    </row>
    <row r="25" spans="2:11" ht="21" customHeight="1">
      <c r="B25" s="68"/>
      <c r="C25" s="41"/>
      <c r="D25" s="41"/>
      <c r="E25" s="44"/>
      <c r="F25" s="7"/>
      <c r="G25" s="45" t="s">
        <v>95</v>
      </c>
      <c r="H25" s="39"/>
      <c r="I25" s="39"/>
      <c r="J25" s="40"/>
      <c r="K25" s="14">
        <v>0.5</v>
      </c>
    </row>
    <row r="26" spans="2:11" ht="21" customHeight="1">
      <c r="B26" s="68"/>
      <c r="C26" s="41"/>
      <c r="D26" s="41"/>
      <c r="E26" s="44"/>
      <c r="F26" s="7"/>
      <c r="G26" s="45" t="s">
        <v>96</v>
      </c>
      <c r="H26" s="39"/>
      <c r="I26" s="39"/>
      <c r="J26" s="40"/>
      <c r="K26" s="14">
        <v>1</v>
      </c>
    </row>
    <row r="27" spans="2:13" ht="21" customHeight="1">
      <c r="B27" s="68"/>
      <c r="C27" s="41"/>
      <c r="D27" s="41"/>
      <c r="E27" s="44"/>
      <c r="F27" s="7"/>
      <c r="G27" s="45" t="s">
        <v>97</v>
      </c>
      <c r="H27" s="39"/>
      <c r="I27" s="39"/>
      <c r="J27" s="40"/>
      <c r="K27" s="14">
        <v>1.5</v>
      </c>
      <c r="M27" s="8" t="str">
        <f>IF(F24="*",0,IF(F25="*",0.5,IF(F26="*",1,IF(F27="*",1.5,"-"))))</f>
        <v>-</v>
      </c>
    </row>
    <row r="28" spans="2:11" ht="13.5" customHeight="1">
      <c r="B28" s="68"/>
      <c r="C28" s="41"/>
      <c r="D28" s="41"/>
      <c r="E28" s="44" t="s">
        <v>18</v>
      </c>
      <c r="F28" s="7"/>
      <c r="G28" s="45" t="s">
        <v>24</v>
      </c>
      <c r="H28" s="39"/>
      <c r="I28" s="39"/>
      <c r="J28" s="40"/>
      <c r="K28" s="14">
        <v>0</v>
      </c>
    </row>
    <row r="29" spans="2:11" ht="13.5" customHeight="1">
      <c r="B29" s="68"/>
      <c r="C29" s="41"/>
      <c r="D29" s="41"/>
      <c r="E29" s="44"/>
      <c r="F29" s="7"/>
      <c r="G29" s="45" t="s">
        <v>98</v>
      </c>
      <c r="H29" s="39"/>
      <c r="I29" s="39"/>
      <c r="J29" s="40"/>
      <c r="K29" s="14">
        <v>0.5</v>
      </c>
    </row>
    <row r="30" spans="2:11" ht="13.5" customHeight="1">
      <c r="B30" s="68"/>
      <c r="C30" s="41"/>
      <c r="D30" s="41"/>
      <c r="E30" s="44"/>
      <c r="F30" s="7"/>
      <c r="G30" s="45" t="s">
        <v>99</v>
      </c>
      <c r="H30" s="39"/>
      <c r="I30" s="39"/>
      <c r="J30" s="40"/>
      <c r="K30" s="14">
        <v>1</v>
      </c>
    </row>
    <row r="31" spans="2:13" ht="13.5" customHeight="1">
      <c r="B31" s="68"/>
      <c r="C31" s="41"/>
      <c r="D31" s="41"/>
      <c r="E31" s="44"/>
      <c r="F31" s="7"/>
      <c r="G31" s="45" t="s">
        <v>100</v>
      </c>
      <c r="H31" s="39"/>
      <c r="I31" s="39"/>
      <c r="J31" s="40"/>
      <c r="K31" s="14">
        <v>1.5</v>
      </c>
      <c r="M31" s="8" t="str">
        <f>IF(F28="*",0,IF(F29="*",0.5,IF(F30="*",1,IF(F31="*",1.5,"-"))))</f>
        <v>-</v>
      </c>
    </row>
    <row r="32" spans="2:11" ht="13.5" customHeight="1">
      <c r="B32" s="68" t="s">
        <v>19</v>
      </c>
      <c r="C32" s="43" t="s">
        <v>20</v>
      </c>
      <c r="D32" s="43"/>
      <c r="E32" s="44" t="s">
        <v>5</v>
      </c>
      <c r="F32" s="7"/>
      <c r="G32" s="45" t="s">
        <v>101</v>
      </c>
      <c r="H32" s="39"/>
      <c r="I32" s="39"/>
      <c r="J32" s="40"/>
      <c r="K32" s="14">
        <v>0</v>
      </c>
    </row>
    <row r="33" spans="2:11" ht="13.5" customHeight="1">
      <c r="B33" s="68"/>
      <c r="C33" s="43"/>
      <c r="D33" s="43"/>
      <c r="E33" s="44"/>
      <c r="F33" s="7"/>
      <c r="G33" s="45" t="s">
        <v>102</v>
      </c>
      <c r="H33" s="39"/>
      <c r="I33" s="39"/>
      <c r="J33" s="40"/>
      <c r="K33" s="14">
        <v>1</v>
      </c>
    </row>
    <row r="34" spans="2:11" ht="13.5" customHeight="1">
      <c r="B34" s="68"/>
      <c r="C34" s="43"/>
      <c r="D34" s="43"/>
      <c r="E34" s="44"/>
      <c r="F34" s="7"/>
      <c r="G34" s="45" t="s">
        <v>103</v>
      </c>
      <c r="H34" s="39"/>
      <c r="I34" s="39"/>
      <c r="J34" s="40"/>
      <c r="K34" s="14">
        <v>2.5</v>
      </c>
    </row>
    <row r="35" spans="2:13" ht="13.5" customHeight="1">
      <c r="B35" s="68"/>
      <c r="C35" s="43"/>
      <c r="D35" s="43"/>
      <c r="E35" s="44"/>
      <c r="F35" s="7"/>
      <c r="G35" s="45" t="s">
        <v>104</v>
      </c>
      <c r="H35" s="39"/>
      <c r="I35" s="39"/>
      <c r="J35" s="40"/>
      <c r="K35" s="14">
        <v>4</v>
      </c>
      <c r="M35" s="8" t="str">
        <f>IF(F32="*",+K32,IF(F33="*",+K33,IF(F34="*",+K34,IF(F35="*",+K35,"-"))))</f>
        <v>-</v>
      </c>
    </row>
    <row r="36" spans="2:11" ht="13.5" customHeight="1">
      <c r="B36" s="68"/>
      <c r="C36" s="43"/>
      <c r="D36" s="43"/>
      <c r="E36" s="44" t="s">
        <v>31</v>
      </c>
      <c r="F36" s="7"/>
      <c r="G36" s="45" t="s">
        <v>32</v>
      </c>
      <c r="H36" s="39"/>
      <c r="I36" s="39"/>
      <c r="J36" s="40"/>
      <c r="K36" s="14">
        <v>0</v>
      </c>
    </row>
    <row r="37" spans="2:11" ht="13.5" customHeight="1">
      <c r="B37" s="68"/>
      <c r="C37" s="43"/>
      <c r="D37" s="43"/>
      <c r="E37" s="44"/>
      <c r="F37" s="7"/>
      <c r="G37" s="45" t="s">
        <v>105</v>
      </c>
      <c r="H37" s="39"/>
      <c r="I37" s="39"/>
      <c r="J37" s="40"/>
      <c r="K37" s="14">
        <v>1.5</v>
      </c>
    </row>
    <row r="38" spans="2:11" ht="13.5" customHeight="1">
      <c r="B38" s="68"/>
      <c r="C38" s="43"/>
      <c r="D38" s="43"/>
      <c r="E38" s="44"/>
      <c r="F38" s="7"/>
      <c r="G38" s="45" t="s">
        <v>106</v>
      </c>
      <c r="H38" s="39"/>
      <c r="I38" s="39"/>
      <c r="J38" s="40"/>
      <c r="K38" s="14">
        <v>3</v>
      </c>
    </row>
    <row r="39" spans="2:13" ht="13.5" customHeight="1">
      <c r="B39" s="68"/>
      <c r="C39" s="43"/>
      <c r="D39" s="43"/>
      <c r="E39" s="44"/>
      <c r="F39" s="7"/>
      <c r="G39" s="45" t="s">
        <v>107</v>
      </c>
      <c r="H39" s="39"/>
      <c r="I39" s="39"/>
      <c r="J39" s="40"/>
      <c r="K39" s="14">
        <v>4.5</v>
      </c>
      <c r="M39" s="8" t="str">
        <f>IF(F36="*",+K36,IF(F37="*",+K37,IF(F38="*",+K38,IF(F39="*",+K39,"-"))))</f>
        <v>-</v>
      </c>
    </row>
    <row r="40" spans="2:11" ht="13.5" customHeight="1">
      <c r="B40" s="68"/>
      <c r="C40" s="43"/>
      <c r="D40" s="43"/>
      <c r="E40" s="70" t="s">
        <v>108</v>
      </c>
      <c r="F40" s="7"/>
      <c r="G40" s="45" t="s">
        <v>24</v>
      </c>
      <c r="H40" s="39"/>
      <c r="I40" s="39"/>
      <c r="J40" s="40"/>
      <c r="K40" s="14">
        <v>0</v>
      </c>
    </row>
    <row r="41" spans="2:11" ht="13.5" customHeight="1">
      <c r="B41" s="68"/>
      <c r="C41" s="43"/>
      <c r="D41" s="43"/>
      <c r="E41" s="44"/>
      <c r="F41" s="7"/>
      <c r="G41" s="45" t="s">
        <v>109</v>
      </c>
      <c r="H41" s="39"/>
      <c r="I41" s="39"/>
      <c r="J41" s="40"/>
      <c r="K41" s="14">
        <v>2.5</v>
      </c>
    </row>
    <row r="42" spans="2:11" ht="13.5" customHeight="1">
      <c r="B42" s="68"/>
      <c r="C42" s="43"/>
      <c r="D42" s="43"/>
      <c r="E42" s="44"/>
      <c r="F42" s="7"/>
      <c r="G42" s="45" t="s">
        <v>110</v>
      </c>
      <c r="H42" s="39"/>
      <c r="I42" s="39"/>
      <c r="J42" s="40"/>
      <c r="K42" s="14">
        <v>4</v>
      </c>
    </row>
    <row r="43" spans="2:13" ht="13.5" customHeight="1">
      <c r="B43" s="68"/>
      <c r="C43" s="43"/>
      <c r="D43" s="43"/>
      <c r="E43" s="44"/>
      <c r="F43" s="7"/>
      <c r="G43" s="45" t="s">
        <v>111</v>
      </c>
      <c r="H43" s="39"/>
      <c r="I43" s="39"/>
      <c r="J43" s="40"/>
      <c r="K43" s="14">
        <v>5.5</v>
      </c>
      <c r="M43" s="8" t="str">
        <f>IF(F40="*",+K40,IF(F41="*",+K41,IF(F42="*",+K42,IF(F43="*",+K43,"-"))))</f>
        <v>-</v>
      </c>
    </row>
    <row r="44" spans="2:11" ht="13.5" customHeight="1">
      <c r="B44" s="68"/>
      <c r="C44" s="43"/>
      <c r="D44" s="43"/>
      <c r="E44" s="44" t="s">
        <v>6</v>
      </c>
      <c r="F44" s="7"/>
      <c r="G44" s="45" t="s">
        <v>2</v>
      </c>
      <c r="H44" s="39"/>
      <c r="I44" s="39"/>
      <c r="J44" s="40"/>
      <c r="K44" s="14">
        <v>0</v>
      </c>
    </row>
    <row r="45" spans="2:11" ht="13.5" customHeight="1">
      <c r="B45" s="68"/>
      <c r="C45" s="43"/>
      <c r="D45" s="43"/>
      <c r="E45" s="44"/>
      <c r="F45" s="7"/>
      <c r="G45" s="45" t="s">
        <v>112</v>
      </c>
      <c r="H45" s="39"/>
      <c r="I45" s="39"/>
      <c r="J45" s="40"/>
      <c r="K45" s="14">
        <v>2</v>
      </c>
    </row>
    <row r="46" spans="2:11" ht="13.5" customHeight="1">
      <c r="B46" s="68"/>
      <c r="C46" s="43"/>
      <c r="D46" s="43"/>
      <c r="E46" s="44"/>
      <c r="F46" s="7"/>
      <c r="G46" s="45" t="s">
        <v>113</v>
      </c>
      <c r="H46" s="39"/>
      <c r="I46" s="39"/>
      <c r="J46" s="40"/>
      <c r="K46" s="14">
        <v>3.5</v>
      </c>
    </row>
    <row r="47" spans="2:13" ht="13.5" customHeight="1">
      <c r="B47" s="68"/>
      <c r="C47" s="43"/>
      <c r="D47" s="43"/>
      <c r="E47" s="44"/>
      <c r="F47" s="7"/>
      <c r="G47" s="45" t="s">
        <v>114</v>
      </c>
      <c r="H47" s="39"/>
      <c r="I47" s="39"/>
      <c r="J47" s="40"/>
      <c r="K47" s="14">
        <v>5</v>
      </c>
      <c r="M47" s="8" t="str">
        <f>IF(F44="*",+K44,IF(F45="*",+K45,IF(F46="*",+K46,IF(F47="*",+K47,"-"))))</f>
        <v>-</v>
      </c>
    </row>
    <row r="48" spans="2:11" ht="13.5" customHeight="1">
      <c r="B48" s="68"/>
      <c r="C48" s="43"/>
      <c r="D48" s="43"/>
      <c r="E48" s="70" t="s">
        <v>115</v>
      </c>
      <c r="F48" s="7"/>
      <c r="G48" s="45" t="s">
        <v>24</v>
      </c>
      <c r="H48" s="39"/>
      <c r="I48" s="39"/>
      <c r="J48" s="40"/>
      <c r="K48" s="14">
        <v>0</v>
      </c>
    </row>
    <row r="49" spans="2:11" ht="21" customHeight="1">
      <c r="B49" s="68"/>
      <c r="C49" s="43"/>
      <c r="D49" s="43"/>
      <c r="E49" s="70"/>
      <c r="F49" s="7"/>
      <c r="G49" s="45" t="s">
        <v>116</v>
      </c>
      <c r="H49" s="39"/>
      <c r="I49" s="39"/>
      <c r="J49" s="40"/>
      <c r="K49" s="14">
        <v>3</v>
      </c>
    </row>
    <row r="50" spans="2:11" ht="21" customHeight="1">
      <c r="B50" s="68"/>
      <c r="C50" s="43"/>
      <c r="D50" s="43"/>
      <c r="E50" s="70"/>
      <c r="F50" s="7"/>
      <c r="G50" s="45" t="s">
        <v>117</v>
      </c>
      <c r="H50" s="39"/>
      <c r="I50" s="39"/>
      <c r="J50" s="40"/>
      <c r="K50" s="14">
        <v>4.5</v>
      </c>
    </row>
    <row r="51" spans="2:13" ht="21" customHeight="1">
      <c r="B51" s="68"/>
      <c r="C51" s="43"/>
      <c r="D51" s="43"/>
      <c r="E51" s="70"/>
      <c r="F51" s="7"/>
      <c r="G51" s="45" t="s">
        <v>118</v>
      </c>
      <c r="H51" s="39"/>
      <c r="I51" s="39"/>
      <c r="J51" s="40"/>
      <c r="K51" s="14">
        <v>6</v>
      </c>
      <c r="M51" s="8" t="str">
        <f>IF(F48="*",+K48,IF(F49="*",+K49,IF(F50="*",+K50,IF(F51="*",+K51,"-"))))</f>
        <v>-</v>
      </c>
    </row>
    <row r="52" spans="2:11" ht="13.5" customHeight="1">
      <c r="B52" s="68"/>
      <c r="C52" s="43"/>
      <c r="D52" s="43"/>
      <c r="E52" s="70" t="s">
        <v>119</v>
      </c>
      <c r="F52" s="7"/>
      <c r="G52" s="45" t="s">
        <v>24</v>
      </c>
      <c r="H52" s="39"/>
      <c r="I52" s="39"/>
      <c r="J52" s="40"/>
      <c r="K52" s="14">
        <v>0</v>
      </c>
    </row>
    <row r="53" spans="2:11" ht="13.5" customHeight="1">
      <c r="B53" s="68"/>
      <c r="C53" s="43"/>
      <c r="D53" s="43"/>
      <c r="E53" s="70"/>
      <c r="F53" s="7"/>
      <c r="G53" s="45" t="s">
        <v>120</v>
      </c>
      <c r="H53" s="39"/>
      <c r="I53" s="39"/>
      <c r="J53" s="40"/>
      <c r="K53" s="14">
        <v>3</v>
      </c>
    </row>
    <row r="54" spans="2:11" ht="13.5" customHeight="1">
      <c r="B54" s="68"/>
      <c r="C54" s="43"/>
      <c r="D54" s="43"/>
      <c r="E54" s="70"/>
      <c r="F54" s="7"/>
      <c r="G54" s="45" t="s">
        <v>121</v>
      </c>
      <c r="H54" s="39"/>
      <c r="I54" s="39"/>
      <c r="J54" s="40"/>
      <c r="K54" s="14">
        <v>4.5</v>
      </c>
    </row>
    <row r="55" spans="2:13" ht="13.5" customHeight="1">
      <c r="B55" s="68"/>
      <c r="C55" s="43"/>
      <c r="D55" s="43"/>
      <c r="E55" s="70"/>
      <c r="F55" s="7"/>
      <c r="G55" s="45" t="s">
        <v>122</v>
      </c>
      <c r="H55" s="39"/>
      <c r="I55" s="39"/>
      <c r="J55" s="40"/>
      <c r="K55" s="14">
        <v>6</v>
      </c>
      <c r="M55" s="8" t="str">
        <f>IF(F52="*",+K52,IF(F53="*",+K53,IF(F54="*",+K54,IF(F55="*",+K55,"-"))))</f>
        <v>-</v>
      </c>
    </row>
    <row r="56" spans="2:13" ht="13.5" customHeight="1">
      <c r="B56" s="68"/>
      <c r="C56" s="43"/>
      <c r="D56" s="43"/>
      <c r="E56" s="88" t="s">
        <v>142</v>
      </c>
      <c r="F56" s="7"/>
      <c r="G56" s="45" t="s">
        <v>24</v>
      </c>
      <c r="H56" s="46"/>
      <c r="I56" s="39"/>
      <c r="J56" s="40"/>
      <c r="K56" s="14">
        <v>0</v>
      </c>
      <c r="M56" s="97"/>
    </row>
    <row r="57" spans="2:13" ht="13.5" customHeight="1">
      <c r="B57" s="68"/>
      <c r="C57" s="43"/>
      <c r="D57" s="43"/>
      <c r="E57" s="89"/>
      <c r="F57" s="7"/>
      <c r="G57" s="45" t="s">
        <v>143</v>
      </c>
      <c r="H57" s="39"/>
      <c r="I57" s="39"/>
      <c r="J57" s="40"/>
      <c r="K57" s="14">
        <v>3</v>
      </c>
      <c r="M57" s="97"/>
    </row>
    <row r="58" spans="2:13" ht="13.5" customHeight="1">
      <c r="B58" s="68"/>
      <c r="C58" s="43"/>
      <c r="D58" s="43"/>
      <c r="E58" s="89"/>
      <c r="F58" s="7"/>
      <c r="G58" s="45" t="s">
        <v>144</v>
      </c>
      <c r="H58" s="39"/>
      <c r="I58" s="39"/>
      <c r="J58" s="40"/>
      <c r="K58" s="14">
        <v>4.5</v>
      </c>
      <c r="M58" s="97"/>
    </row>
    <row r="59" spans="2:13" ht="13.5" customHeight="1">
      <c r="B59" s="68"/>
      <c r="C59" s="43"/>
      <c r="D59" s="43"/>
      <c r="E59" s="98"/>
      <c r="F59" s="7"/>
      <c r="G59" s="45" t="s">
        <v>145</v>
      </c>
      <c r="H59" s="39"/>
      <c r="I59" s="39"/>
      <c r="J59" s="40"/>
      <c r="K59" s="14">
        <v>6</v>
      </c>
      <c r="M59" s="8" t="str">
        <f>IF(F56="*",+K56,IF(F57="*",+K57,IF(F58="*",+K58,IF(F59="*",+K59,"-"))))</f>
        <v>-</v>
      </c>
    </row>
    <row r="60" spans="2:13" ht="13.5" customHeight="1">
      <c r="B60" s="68"/>
      <c r="C60" s="43"/>
      <c r="D60" s="43"/>
      <c r="E60" s="44" t="s">
        <v>7</v>
      </c>
      <c r="F60" s="7"/>
      <c r="G60" s="45" t="s">
        <v>24</v>
      </c>
      <c r="H60" s="39"/>
      <c r="I60" s="39"/>
      <c r="J60" s="40"/>
      <c r="K60" s="14">
        <v>0</v>
      </c>
      <c r="M60" s="97"/>
    </row>
    <row r="61" spans="2:13" ht="13.5" customHeight="1">
      <c r="B61" s="68"/>
      <c r="C61" s="43"/>
      <c r="D61" s="43"/>
      <c r="E61" s="44"/>
      <c r="F61" s="7"/>
      <c r="G61" s="45" t="s">
        <v>146</v>
      </c>
      <c r="H61" s="39"/>
      <c r="I61" s="39"/>
      <c r="J61" s="40"/>
      <c r="K61" s="14">
        <v>4</v>
      </c>
      <c r="M61" s="97"/>
    </row>
    <row r="62" spans="2:13" ht="13.5" customHeight="1">
      <c r="B62" s="68"/>
      <c r="C62" s="43"/>
      <c r="D62" s="43"/>
      <c r="E62" s="44"/>
      <c r="F62" s="7"/>
      <c r="G62" s="45" t="s">
        <v>147</v>
      </c>
      <c r="H62" s="39"/>
      <c r="I62" s="39"/>
      <c r="J62" s="40"/>
      <c r="K62" s="14">
        <v>5.5</v>
      </c>
      <c r="M62" s="97"/>
    </row>
    <row r="63" spans="2:13" ht="13.5" customHeight="1">
      <c r="B63" s="68"/>
      <c r="C63" s="43"/>
      <c r="D63" s="43"/>
      <c r="E63" s="44"/>
      <c r="F63" s="7"/>
      <c r="G63" s="45" t="s">
        <v>148</v>
      </c>
      <c r="H63" s="39"/>
      <c r="I63" s="39"/>
      <c r="J63" s="40"/>
      <c r="K63" s="14">
        <v>8</v>
      </c>
      <c r="M63" s="8" t="str">
        <f>IF(F60="*",+K60,IF(F61="*",+K61,IF(F62="*",+K62,IF(F63="*",+K63,"-"))))</f>
        <v>-</v>
      </c>
    </row>
    <row r="64" spans="2:11" ht="13.5" customHeight="1">
      <c r="B64" s="68"/>
      <c r="C64" s="43"/>
      <c r="D64" s="43"/>
      <c r="E64" s="98" t="s">
        <v>149</v>
      </c>
      <c r="F64" s="99"/>
      <c r="G64" s="45" t="s">
        <v>24</v>
      </c>
      <c r="H64" s="39"/>
      <c r="I64" s="39"/>
      <c r="J64" s="40"/>
      <c r="K64" s="100">
        <v>0</v>
      </c>
    </row>
    <row r="65" spans="2:11" ht="13.5" customHeight="1">
      <c r="B65" s="68"/>
      <c r="C65" s="43"/>
      <c r="D65" s="43"/>
      <c r="E65" s="44"/>
      <c r="F65" s="7"/>
      <c r="G65" s="45" t="s">
        <v>150</v>
      </c>
      <c r="H65" s="39"/>
      <c r="I65" s="39"/>
      <c r="J65" s="40"/>
      <c r="K65" s="14">
        <v>4.5</v>
      </c>
    </row>
    <row r="66" spans="2:11" ht="13.5" customHeight="1">
      <c r="B66" s="68"/>
      <c r="C66" s="43"/>
      <c r="D66" s="43"/>
      <c r="E66" s="44"/>
      <c r="F66" s="7"/>
      <c r="G66" s="45" t="s">
        <v>151</v>
      </c>
      <c r="H66" s="39"/>
      <c r="I66" s="39"/>
      <c r="J66" s="40"/>
      <c r="K66" s="14">
        <v>6</v>
      </c>
    </row>
    <row r="67" spans="2:13" ht="21" customHeight="1" thickBot="1">
      <c r="B67" s="42"/>
      <c r="C67" s="69"/>
      <c r="D67" s="69"/>
      <c r="E67" s="62"/>
      <c r="F67" s="15"/>
      <c r="G67" s="71" t="s">
        <v>152</v>
      </c>
      <c r="H67" s="72"/>
      <c r="I67" s="72"/>
      <c r="J67" s="73"/>
      <c r="K67" s="16">
        <v>8</v>
      </c>
      <c r="M67" s="8" t="str">
        <f>IF(F64="*",+K64,IF(F65="*",+K65,IF(F66="*",+K66,IF(F67="*",+K67,"-"))))</f>
        <v>-</v>
      </c>
    </row>
    <row r="68" ht="6" customHeight="1"/>
    <row r="69" spans="2:9" ht="13.5" customHeight="1">
      <c r="B69" s="74" t="s">
        <v>15</v>
      </c>
      <c r="C69" s="74"/>
      <c r="D69" s="74"/>
      <c r="E69" s="8">
        <f>MAX(M20,M23,M27)+MAX(M31,M35,,M39)</f>
        <v>0</v>
      </c>
      <c r="F69" s="6"/>
      <c r="G69"/>
      <c r="H69"/>
      <c r="I69"/>
    </row>
    <row r="70" spans="2:9" ht="13.5" customHeight="1" thickBot="1">
      <c r="B70" s="74" t="s">
        <v>19</v>
      </c>
      <c r="C70" s="74"/>
      <c r="D70" s="74"/>
      <c r="E70" s="18">
        <f>MAX(M43,M47,M51,M55,M59,M63,M67)</f>
        <v>0</v>
      </c>
      <c r="F70" s="6"/>
      <c r="G70"/>
      <c r="H70"/>
      <c r="I70"/>
    </row>
    <row r="71" spans="2:9" ht="13.5" customHeight="1" thickBot="1">
      <c r="B71" s="74" t="s">
        <v>27</v>
      </c>
      <c r="C71" s="74"/>
      <c r="D71" s="74"/>
      <c r="E71" s="17">
        <f>E69+E70</f>
        <v>0</v>
      </c>
      <c r="G71"/>
      <c r="H71"/>
      <c r="I71"/>
    </row>
    <row r="72" spans="7:9" ht="5.25" customHeight="1" thickBot="1">
      <c r="G72"/>
      <c r="H72"/>
      <c r="I72"/>
    </row>
    <row r="73" spans="2:11" ht="22.5" customHeight="1" thickBot="1">
      <c r="B73" s="75" t="s">
        <v>48</v>
      </c>
      <c r="C73" s="75"/>
      <c r="D73" s="76"/>
      <c r="E73" s="19" t="str">
        <f>IF(E71&lt;5,"小",IF(E71&lt;9,"中","大"))</f>
        <v>小</v>
      </c>
      <c r="G73"/>
      <c r="H73"/>
      <c r="I73"/>
      <c r="J73" s="77"/>
      <c r="K73" s="77"/>
    </row>
    <row r="74" ht="6" customHeight="1"/>
    <row r="75" ht="11.25">
      <c r="B75" s="34" t="s">
        <v>47</v>
      </c>
    </row>
  </sheetData>
  <mergeCells count="103">
    <mergeCell ref="B32:B67"/>
    <mergeCell ref="C20:D31"/>
    <mergeCell ref="G61:J61"/>
    <mergeCell ref="G38:J38"/>
    <mergeCell ref="G62:J62"/>
    <mergeCell ref="E52:E55"/>
    <mergeCell ref="E32:E35"/>
    <mergeCell ref="E36:E39"/>
    <mergeCell ref="E40:E43"/>
    <mergeCell ref="E60:E63"/>
    <mergeCell ref="B4:D4"/>
    <mergeCell ref="E4:F4"/>
    <mergeCell ref="J4:K4"/>
    <mergeCell ref="G42:J42"/>
    <mergeCell ref="G39:J39"/>
    <mergeCell ref="G40:J40"/>
    <mergeCell ref="G41:J41"/>
    <mergeCell ref="C32:D67"/>
    <mergeCell ref="E48:E51"/>
    <mergeCell ref="E64:E67"/>
    <mergeCell ref="H3:K3"/>
    <mergeCell ref="B3:D3"/>
    <mergeCell ref="B7:D7"/>
    <mergeCell ref="E3:F3"/>
    <mergeCell ref="E7:F7"/>
    <mergeCell ref="B5:D5"/>
    <mergeCell ref="E5:F5"/>
    <mergeCell ref="B6:D6"/>
    <mergeCell ref="E6:F6"/>
    <mergeCell ref="J5:K5"/>
    <mergeCell ref="B71:D71"/>
    <mergeCell ref="B73:D73"/>
    <mergeCell ref="G24:J24"/>
    <mergeCell ref="G25:J25"/>
    <mergeCell ref="G26:J26"/>
    <mergeCell ref="G27:J27"/>
    <mergeCell ref="G28:J28"/>
    <mergeCell ref="G29:J29"/>
    <mergeCell ref="G30:J30"/>
    <mergeCell ref="G31:J31"/>
    <mergeCell ref="B2:K2"/>
    <mergeCell ref="B69:D69"/>
    <mergeCell ref="B70:D70"/>
    <mergeCell ref="G32:J32"/>
    <mergeCell ref="G33:J33"/>
    <mergeCell ref="G34:J34"/>
    <mergeCell ref="G35:J35"/>
    <mergeCell ref="G36:J36"/>
    <mergeCell ref="G37:J37"/>
    <mergeCell ref="C10:C19"/>
    <mergeCell ref="E56:E59"/>
    <mergeCell ref="E44:E47"/>
    <mergeCell ref="E20:E23"/>
    <mergeCell ref="E24:E27"/>
    <mergeCell ref="E28:E31"/>
    <mergeCell ref="E10:E12"/>
    <mergeCell ref="E13:E15"/>
    <mergeCell ref="B9:D9"/>
    <mergeCell ref="B10:B31"/>
    <mergeCell ref="E16:E19"/>
    <mergeCell ref="D10:D12"/>
    <mergeCell ref="D13:D19"/>
    <mergeCell ref="J6:K6"/>
    <mergeCell ref="J7:K7"/>
    <mergeCell ref="G9:J9"/>
    <mergeCell ref="G10:J10"/>
    <mergeCell ref="G11:J11"/>
    <mergeCell ref="G12:J12"/>
    <mergeCell ref="G13:J13"/>
    <mergeCell ref="G14:J14"/>
    <mergeCell ref="G15:J15"/>
    <mergeCell ref="G16:J16"/>
    <mergeCell ref="G17:J17"/>
    <mergeCell ref="G18:J18"/>
    <mergeCell ref="G19:J19"/>
    <mergeCell ref="G20:J20"/>
    <mergeCell ref="G21:J21"/>
    <mergeCell ref="G22:J22"/>
    <mergeCell ref="G23:J23"/>
    <mergeCell ref="G43:J43"/>
    <mergeCell ref="G44:J44"/>
    <mergeCell ref="G45:J45"/>
    <mergeCell ref="G46:J46"/>
    <mergeCell ref="G47:J47"/>
    <mergeCell ref="G48:J48"/>
    <mergeCell ref="G49:J49"/>
    <mergeCell ref="G50:J50"/>
    <mergeCell ref="G51:J51"/>
    <mergeCell ref="G52:J52"/>
    <mergeCell ref="G53:J53"/>
    <mergeCell ref="G54:J54"/>
    <mergeCell ref="G55:J55"/>
    <mergeCell ref="G56:J56"/>
    <mergeCell ref="G57:J57"/>
    <mergeCell ref="G58:J58"/>
    <mergeCell ref="J73:K73"/>
    <mergeCell ref="G63:J63"/>
    <mergeCell ref="G64:J64"/>
    <mergeCell ref="G65:J65"/>
    <mergeCell ref="G66:J66"/>
    <mergeCell ref="G67:J67"/>
    <mergeCell ref="G59:J59"/>
    <mergeCell ref="G60:J60"/>
  </mergeCells>
  <printOptions/>
  <pageMargins left="0.99" right="0.26" top="0.45" bottom="0.28" header="0.36" footer="0.18"/>
  <pageSetup fitToHeight="1" fitToWidth="1" horizontalDpi="300" verticalDpi="300" orientation="portrait" paperSize="9" scale="77" r:id="rId1"/>
</worksheet>
</file>

<file path=xl/worksheets/sheet5.xml><?xml version="1.0" encoding="utf-8"?>
<worksheet xmlns="http://schemas.openxmlformats.org/spreadsheetml/2006/main" xmlns:r="http://schemas.openxmlformats.org/officeDocument/2006/relationships">
  <sheetPr codeName="Sheet2"/>
  <dimension ref="B2:AJ51"/>
  <sheetViews>
    <sheetView workbookViewId="0" topLeftCell="A1">
      <selection activeCell="A1" sqref="A1"/>
    </sheetView>
  </sheetViews>
  <sheetFormatPr defaultColWidth="9.00390625" defaultRowHeight="13.5"/>
  <cols>
    <col min="1" max="1" width="1.625" style="0" customWidth="1"/>
    <col min="2" max="36" width="2.50390625" style="0" customWidth="1"/>
  </cols>
  <sheetData>
    <row r="1" ht="6.75" customHeight="1"/>
    <row r="2" ht="20.25" customHeight="1">
      <c r="B2" t="s">
        <v>39</v>
      </c>
    </row>
    <row r="3" spans="2:36" ht="1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6"/>
    </row>
    <row r="4" spans="2:36" ht="15" customHeight="1">
      <c r="B4" s="27"/>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8"/>
    </row>
    <row r="5" spans="2:36" ht="15" customHeight="1">
      <c r="B5" s="27"/>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8"/>
    </row>
    <row r="6" spans="2:36" ht="15" customHeight="1">
      <c r="B6" s="27"/>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8"/>
    </row>
    <row r="7" spans="2:36" ht="15" customHeight="1">
      <c r="B7" s="27"/>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8"/>
    </row>
    <row r="8" spans="2:36" ht="15" customHeight="1">
      <c r="B8" s="27"/>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8"/>
    </row>
    <row r="9" spans="2:36" ht="15" customHeight="1">
      <c r="B9" s="27"/>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8"/>
    </row>
    <row r="10" spans="2:36" ht="15" customHeight="1">
      <c r="B10" s="27"/>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8"/>
    </row>
    <row r="11" spans="2:36" ht="15" customHeight="1">
      <c r="B11" s="27"/>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8"/>
    </row>
    <row r="12" spans="2:36" ht="15" customHeight="1">
      <c r="B12" s="27"/>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8"/>
    </row>
    <row r="13" spans="2:36" ht="15" customHeight="1">
      <c r="B13" s="27"/>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8"/>
    </row>
    <row r="14" spans="2:36" ht="15" customHeight="1">
      <c r="B14" s="27"/>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8"/>
    </row>
    <row r="15" spans="2:36" ht="15" customHeight="1">
      <c r="B15" s="2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8"/>
    </row>
    <row r="16" spans="2:36" ht="15" customHeight="1">
      <c r="B16" s="27"/>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8"/>
    </row>
    <row r="17" spans="2:36" ht="15" customHeight="1">
      <c r="B17" s="27"/>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8"/>
    </row>
    <row r="18" spans="2:36" ht="15" customHeight="1">
      <c r="B18" s="27"/>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8"/>
    </row>
    <row r="19" spans="2:36" ht="15" customHeight="1">
      <c r="B19" s="27"/>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8"/>
    </row>
    <row r="20" spans="2:36" ht="15" customHeight="1">
      <c r="B20" s="27"/>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8"/>
    </row>
    <row r="21" spans="2:36" ht="15" customHeight="1">
      <c r="B21" s="27"/>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8"/>
    </row>
    <row r="22" spans="2:36" ht="15" customHeight="1">
      <c r="B22" s="27"/>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8"/>
    </row>
    <row r="23" spans="2:36" ht="15" customHeight="1">
      <c r="B23" s="27"/>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8"/>
    </row>
    <row r="24" spans="2:36" ht="15" customHeight="1">
      <c r="B24" s="27"/>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8"/>
    </row>
    <row r="25" spans="2:36" ht="15" customHeight="1">
      <c r="B25" s="27"/>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8"/>
    </row>
    <row r="26" spans="2:36" ht="15" customHeight="1">
      <c r="B26" s="27"/>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8"/>
    </row>
    <row r="27" spans="2:36" ht="15" customHeight="1">
      <c r="B27" s="27"/>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8"/>
    </row>
    <row r="28" spans="2:36" ht="15" customHeight="1">
      <c r="B28" s="27"/>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8"/>
    </row>
    <row r="29" spans="2:36" ht="15" customHeight="1">
      <c r="B29" s="27"/>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8"/>
    </row>
    <row r="30" spans="2:36" ht="15" customHeight="1">
      <c r="B30" s="27"/>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8"/>
    </row>
    <row r="31" spans="2:36" ht="15" customHeight="1">
      <c r="B31" s="27"/>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8"/>
    </row>
    <row r="32" spans="2:36" ht="15" customHeight="1">
      <c r="B32" s="27"/>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8"/>
    </row>
    <row r="33" spans="2:36" ht="15" customHeight="1">
      <c r="B33" s="27"/>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8"/>
    </row>
    <row r="34" spans="2:36" ht="15" customHeight="1">
      <c r="B34" s="27"/>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8"/>
    </row>
    <row r="35" spans="2:36" ht="15" customHeight="1">
      <c r="B35" s="27"/>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8"/>
    </row>
    <row r="36" spans="2:36" ht="15" customHeight="1">
      <c r="B36" s="27"/>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8"/>
    </row>
    <row r="37" spans="2:36" ht="15" customHeight="1">
      <c r="B37" s="27"/>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8"/>
    </row>
    <row r="38" spans="2:36" ht="15" customHeight="1">
      <c r="B38" s="27"/>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8"/>
    </row>
    <row r="39" spans="2:36" ht="15" customHeight="1">
      <c r="B39" s="27"/>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8"/>
    </row>
    <row r="40" spans="2:36" ht="15" customHeight="1">
      <c r="B40" s="27"/>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8"/>
    </row>
    <row r="41" spans="2:36" ht="15" customHeight="1">
      <c r="B41" s="27"/>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8"/>
    </row>
    <row r="42" spans="2:36" ht="15" customHeight="1">
      <c r="B42" s="27"/>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8"/>
    </row>
    <row r="43" spans="2:36" ht="15" customHeight="1">
      <c r="B43" s="27"/>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8"/>
    </row>
    <row r="44" spans="2:36" ht="15" customHeight="1">
      <c r="B44" s="27"/>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8"/>
    </row>
    <row r="45" spans="2:36" ht="15" customHeight="1">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row>
    <row r="46" spans="2:36" ht="18" customHeight="1">
      <c r="B46" s="78" t="s">
        <v>38</v>
      </c>
      <c r="C46" s="79"/>
      <c r="D46" s="79"/>
      <c r="E46" s="80"/>
      <c r="F46" s="101"/>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3"/>
    </row>
    <row r="47" spans="2:36" ht="18" customHeight="1">
      <c r="B47" s="81"/>
      <c r="C47" s="82"/>
      <c r="D47" s="82"/>
      <c r="E47" s="83"/>
      <c r="F47" s="104"/>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6"/>
    </row>
    <row r="48" spans="2:36" ht="18" customHeight="1">
      <c r="B48" s="81"/>
      <c r="C48" s="82"/>
      <c r="D48" s="82"/>
      <c r="E48" s="83"/>
      <c r="F48" s="104"/>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6"/>
    </row>
    <row r="49" spans="2:36" ht="18" customHeight="1">
      <c r="B49" s="81"/>
      <c r="C49" s="82"/>
      <c r="D49" s="82"/>
      <c r="E49" s="83"/>
      <c r="F49" s="104"/>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6"/>
    </row>
    <row r="50" spans="2:36" ht="18" customHeight="1">
      <c r="B50" s="81"/>
      <c r="C50" s="82"/>
      <c r="D50" s="82"/>
      <c r="E50" s="83"/>
      <c r="F50" s="104"/>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6"/>
    </row>
    <row r="51" spans="2:36" ht="18" customHeight="1">
      <c r="B51" s="84"/>
      <c r="C51" s="85"/>
      <c r="D51" s="85"/>
      <c r="E51" s="86"/>
      <c r="F51" s="107"/>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9"/>
    </row>
  </sheetData>
  <sheetProtection/>
  <mergeCells count="7">
    <mergeCell ref="B46:E51"/>
    <mergeCell ref="F46:AJ46"/>
    <mergeCell ref="F47:AJ47"/>
    <mergeCell ref="F48:AJ48"/>
    <mergeCell ref="F49:AJ49"/>
    <mergeCell ref="F50:AJ50"/>
    <mergeCell ref="F51:AJ51"/>
  </mergeCells>
  <printOptions/>
  <pageMargins left="0.7874015748031497" right="0.5905511811023623" top="0.7874015748031497" bottom="0.3937007874015748" header="0.5118110236220472"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iwami</cp:lastModifiedBy>
  <cp:lastPrinted>2009-02-26T07:29:35Z</cp:lastPrinted>
  <dcterms:created xsi:type="dcterms:W3CDTF">2008-12-18T05:06:15Z</dcterms:created>
  <dcterms:modified xsi:type="dcterms:W3CDTF">2009-10-28T07:18:38Z</dcterms:modified>
  <cp:category/>
  <cp:version/>
  <cp:contentType/>
  <cp:contentStatus/>
</cp:coreProperties>
</file>